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0" windowWidth="13770" windowHeight="12765"/>
  </bookViews>
  <sheets>
    <sheet name="Table 1" sheetId="1" r:id="rId1"/>
    <sheet name="Manual Notas" sheetId="2" r:id="rId2"/>
  </sheets>
  <calcPr calcId="125725"/>
</workbook>
</file>

<file path=xl/calcChain.xml><?xml version="1.0" encoding="utf-8"?>
<calcChain xmlns="http://schemas.openxmlformats.org/spreadsheetml/2006/main">
  <c r="N271" i="1"/>
  <c r="L119"/>
  <c r="N98"/>
  <c r="N654" l="1"/>
  <c r="H546"/>
  <c r="K460"/>
  <c r="K452"/>
  <c r="N444"/>
  <c r="K444"/>
  <c r="K445"/>
  <c r="P216"/>
  <c r="P201"/>
  <c r="J126"/>
  <c r="K98"/>
  <c r="K89"/>
  <c r="K81"/>
  <c r="P75"/>
  <c r="M75"/>
  <c r="K47"/>
  <c r="K42" s="1"/>
  <c r="O26"/>
  <c r="L26"/>
  <c r="K60"/>
  <c r="K36"/>
  <c r="P177" l="1"/>
  <c r="P236" s="1"/>
  <c r="N135"/>
  <c r="M135"/>
  <c r="L135"/>
  <c r="K135"/>
  <c r="K517"/>
  <c r="N475"/>
  <c r="K475"/>
  <c r="N445"/>
  <c r="N429"/>
  <c r="K429"/>
  <c r="N391"/>
  <c r="P396" s="1"/>
  <c r="O264"/>
  <c r="N169"/>
  <c r="K169"/>
  <c r="L157"/>
  <c r="J135"/>
  <c r="O119"/>
  <c r="P397" l="1"/>
  <c r="N636"/>
  <c r="K406"/>
  <c r="N406"/>
  <c r="H572" l="1"/>
  <c r="I555" l="1"/>
  <c r="I583" s="1"/>
  <c r="H555"/>
  <c r="H583" s="1"/>
  <c r="H544"/>
  <c r="I540" s="1"/>
  <c r="H538"/>
  <c r="I533" s="1"/>
  <c r="I546" l="1"/>
</calcChain>
</file>

<file path=xl/sharedStrings.xml><?xml version="1.0" encoding="utf-8"?>
<sst xmlns="http://schemas.openxmlformats.org/spreadsheetml/2006/main" count="707" uniqueCount="554">
  <si>
    <t>A continuación se presentan los tres tipos de notas que acompañan a los estados, a saber:</t>
  </si>
  <si>
    <t>Activo</t>
  </si>
  <si>
    <t>I) NOTAS A LOS ESTADOS FINANCIEROS</t>
  </si>
  <si>
    <t>a) NOTAS DE DESGLOSE</t>
  </si>
  <si>
    <t>Ingresos de Gestión</t>
  </si>
  <si>
    <t>Las cuentas que aparecen en el cuadro anterior no son exhaustivas y tienen como finalidad ejemplificar el formato que se sugiere para elaborar la nota.</t>
  </si>
  <si>
    <t xml:space="preserve">Avales y garantías </t>
  </si>
  <si>
    <t>Juicios</t>
  </si>
  <si>
    <t>Bienes concesionados o en comodato</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</si>
  <si>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</si>
  <si>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</si>
  <si>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</si>
  <si>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</si>
  <si>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</si>
  <si>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</si>
  <si>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</si>
  <si>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</si>
  <si>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</si>
  <si>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</si>
  <si>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Gastos y Otras Pérdidas:</t>
  </si>
  <si>
    <t>Efectivo y equivalentes</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</si>
  <si>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</si>
  <si>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</si>
  <si>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</si>
  <si>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</si>
  <si>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</si>
  <si>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</si>
  <si>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</si>
  <si>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</si>
  <si>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</si>
  <si>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</si>
  <si>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r>
      <t xml:space="preserve">I)     </t>
    </r>
    <r>
      <rPr>
        <b/>
        <sz val="7"/>
        <rFont val="Times New Roman"/>
        <family val="1"/>
      </rPr>
      <t/>
    </r>
  </si>
  <si>
    <r>
      <rPr>
        <b/>
        <sz val="9"/>
        <rFont val="Arial"/>
        <family val="2"/>
      </rPr>
      <t>Ahorro/Desahorro   antes   de   rubros Extraordinarios</t>
    </r>
  </si>
  <si>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</si>
  <si>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</si>
  <si>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</si>
  <si>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</si>
  <si>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 xml:space="preserve">Conciliación de los Flujos de Efectivo Netos de las Actividades de Operación y la cuenta de Ahorro/Desahorro antes de Rubros Extraordinarios. </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</si>
  <si>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</si>
  <si>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</si>
  <si>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</si>
  <si>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</si>
  <si>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</si>
  <si>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</si>
  <si>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Con el propósito de dar cumplimiento a los artículos 46 y 49 de la Ley General de Contabilidad Gubernamental, los entes públicos deberán acompañar notas a los estados financieros</t>
  </si>
  <si>
    <t>cuyos rubros así lo requieran teniendo presente los postulados de revelación suficiente e importancia relativa con la finalidad, que la información sea de mayor utilidad para los usuarios.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</si>
  <si>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</si>
  <si>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</si>
  <si>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</si>
  <si>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</si>
  <si>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</si>
  <si>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</si>
  <si>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</si>
  <si>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De los rubros de impuestos, contribuciones de mejoras, derechos, productos, aprovechamientos, participaciones y aportaciones, y transferencias, subsidios, otras ayudas y asignaciones, se informarán los montos totales de cada clase (tercer nivel del Clasificador por Rubro de Ingresos), así como de cualquier característica significativa.</t>
  </si>
  <si>
    <t>Se informará, de manera agrupada, el tipo, monto y naturaleza de la cuenta de otros ingresos, asimismo se informará de sus características significativas.</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</si>
  <si>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</si>
  <si>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</si>
  <si>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Detallar las adquisiciones de bienes muebles e inmuebles con su monto global y, en su caso, el porcentaje de estas adquisiciones que fueron realizadas mediante subsidios de capital del sector central. Adicionalmente, revelar el importe de los pagos que durante el período se hicieron por la compra de los elementos citados.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</si>
  <si>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</si>
  <si>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</si>
  <si>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</si>
  <si>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</si>
  <si>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</si>
  <si>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</si>
  <si>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9.</t>
  </si>
  <si>
    <t>8.</t>
  </si>
  <si>
    <t xml:space="preserve"> Introducción</t>
  </si>
  <si>
    <t xml:space="preserve">El objetivo del presente documento es la revelación del contexto y de los aspectos económicos-financieros más relevantes que influyeron en las decisiones del período, y que </t>
  </si>
  <si>
    <t>deberán ser considerados en la elaboración de los estados financieros para la mayor comprensión de los mismos y sus particularidades.</t>
  </si>
  <si>
    <t xml:space="preserve">De esta manera, se informa y explica la respuesta del gobierno a las condiciones relacionadas con la información financiera de cada período de gestión; además, de exponer </t>
  </si>
  <si>
    <t>aquellas políticas que podrían afectar la toma de decisiones en períodos posteriores.</t>
  </si>
  <si>
    <t xml:space="preserve">La conciliación se presentará atendiendo a lo dispuesto por el Acuerdo por el que se emite el formato de conciliación entre los ingresos presupuestarios y contables, </t>
  </si>
  <si>
    <t>así como entre los egresos presupuestarios y los gastos contables.</t>
  </si>
  <si>
    <t>Las cuentas de orden se utilizan para registrar movimientos de valores que no afecten o modifiquen el balance del ente contable, sin embargo, su incorporación en</t>
  </si>
  <si>
    <t>libros es necesaria con fines de recordatorio contable, de control y en general sobre los aspectos administrativos, o bien, para consignar sus derechos o responsabilidades contingentes que puedan, o no, presentarse en el futuro.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</si>
  <si>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</si>
  <si>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</si>
  <si>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</si>
  <si>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</si>
  <si>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Responsabilidad Sobre la Presentación Razonable de la Información Contable</t>
  </si>
  <si>
    <t>·</t>
  </si>
  <si>
    <t>A continuación se relacionan las cuentas que integran el rubro de efectivo y equivalentes:</t>
  </si>
  <si>
    <t>Concepto</t>
  </si>
  <si>
    <t>#NOMBRE(1112)</t>
  </si>
  <si>
    <t>Suma</t>
  </si>
  <si>
    <t>Banco</t>
  </si>
  <si>
    <t>Importe</t>
  </si>
  <si>
    <t>%</t>
  </si>
  <si>
    <t>Pasivo</t>
  </si>
  <si>
    <t>Suma de Pasivo</t>
  </si>
  <si>
    <t>En el periodo que se informa no hubo variaciones al Patrimonio Contribuido</t>
  </si>
  <si>
    <r>
      <rPr>
        <i/>
        <sz val="8"/>
        <rFont val="Arial"/>
        <family val="2"/>
      </rPr>
      <t>Se  informará,  de  manera  agrupada,  en  las  Notas  a  los  Estados  Financieros  las  cuentas  de  orden contables y cuentas de orden presupuestario:</t>
    </r>
  </si>
  <si>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</si>
  <si>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</si>
  <si>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</si>
  <si>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</si>
  <si>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</si>
  <si>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</si>
  <si>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</si>
  <si>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</si>
  <si>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</si>
  <si>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</si>
  <si>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</si>
  <si>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</si>
  <si>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</si>
  <si>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</si>
  <si>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</si>
  <si>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</si>
  <si>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</si>
  <si>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</si>
  <si>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</si>
  <si>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</si>
  <si>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</si>
  <si>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</si>
  <si>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</si>
  <si>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</si>
  <si>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</si>
  <si>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</si>
  <si>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</si>
  <si>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</si>
  <si>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</si>
  <si>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</si>
  <si>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</si>
  <si>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</si>
  <si>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</si>
  <si>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 xml:space="preserve">#SIE(Cuenta, EjercicioActual) </t>
  </si>
  <si>
    <t>#SIE(1114-01-02, 1)</t>
  </si>
  <si>
    <t>SIP</t>
  </si>
  <si>
    <t xml:space="preserve">Saldo inicial del periodo </t>
  </si>
  <si>
    <t>Obtiene el saldo inicial del periodo de una cuenta determinada. (Parametros externos: Fecha Final)</t>
  </si>
  <si>
    <t>#SIP(Cuenta, EjercicioActual)</t>
  </si>
  <si>
    <t>#SIP(1112-01-01, 1)</t>
  </si>
  <si>
    <t>SFP</t>
  </si>
  <si>
    <t xml:space="preserve">Saldo final del periodo </t>
  </si>
  <si>
    <t>Obtiene el saldo final del periodo de una cuenta determinada. (Parametros externos: Fecha Final)</t>
  </si>
  <si>
    <t>#SFP(Cuenta, EjercicioActual)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</si>
  <si>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</si>
  <si>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</si>
  <si>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</si>
  <si>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</si>
  <si>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</si>
  <si>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</si>
  <si>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</si>
  <si>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</si>
  <si>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</si>
  <si>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</si>
  <si>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#SFP(1123-01-10, 1)</t>
  </si>
  <si>
    <t>#MC(Cuenta, FechaInicio, FechaFin)</t>
  </si>
  <si>
    <t>#MA(Cuenta, FechaInicio, FechaFin)</t>
  </si>
  <si>
    <t>#MN(Cuenta, FechaInicio, FechaFin)</t>
  </si>
  <si>
    <t>#MC(1112-001,01-01-2017,31-01-2017)</t>
  </si>
  <si>
    <t>#MA(1112-001,01-01-2017,31-01-2017)</t>
  </si>
  <si>
    <t>#MN(1112-001,01-01-2017,27-01-2017)</t>
  </si>
  <si>
    <t>#NOMBRE(1235)</t>
  </si>
  <si>
    <t>Total Bienes lnmuebles, lnfraestructura y Construcciones en proceso</t>
  </si>
  <si>
    <t>Total Hacienda Publica/Patrimonio Contribuido</t>
  </si>
  <si>
    <t>Total Hacienda Publica/Patrimonio Generado</t>
  </si>
  <si>
    <t>Comisión Estatal de Vivienda</t>
  </si>
  <si>
    <t>Conciliación entre los Ingresos Presupuestarios y Contables</t>
  </si>
  <si>
    <t>(Cifras en pesos)</t>
  </si>
  <si>
    <t>1. Ingresos Presupuestarios</t>
  </si>
  <si>
    <t>2. Más ingresos contables no presupuestarios</t>
  </si>
  <si>
    <t>Incremento por variación de inventarios</t>
  </si>
  <si>
    <t>Disminución del exceso de estimaciones por pérdida o deterioro u obsolescencia</t>
  </si>
  <si>
    <t>Disminución del exceso de provisiones</t>
  </si>
  <si>
    <t>Otros ingresos y beneficios varios</t>
  </si>
  <si>
    <t>Otros ingresos contables no presupuestarios</t>
  </si>
  <si>
    <t>3. Menos ingresos presupuestarios no contables</t>
  </si>
  <si>
    <t>Productos de capital</t>
  </si>
  <si>
    <t>Aprovechamientos capital</t>
  </si>
  <si>
    <t>Ingresos derivados de financiamientos</t>
  </si>
  <si>
    <t>Otros Ingresos presupuestarios no contables</t>
  </si>
  <si>
    <t>4. Ingresos Contables (4 = 1 + 2 - 3)</t>
  </si>
  <si>
    <t>Conciliación entre los Egresos Presupuestarios y los Gastos Contables</t>
  </si>
  <si>
    <t>1. Total de egresos (presupuestarios)</t>
  </si>
  <si>
    <t>2. Menos egresos presupuestarios no contables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</si>
  <si>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</si>
  <si>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</si>
  <si>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</si>
  <si>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</si>
  <si>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</si>
  <si>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</si>
  <si>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</si>
  <si>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</si>
  <si>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</si>
  <si>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Obra pública en bienes propios</t>
  </si>
  <si>
    <t>Acciones y participaciones de capital</t>
  </si>
  <si>
    <t>Compra de títulos y valores</t>
  </si>
  <si>
    <t>Inversiones en fideicomisos, mandatos y otros análogos</t>
  </si>
  <si>
    <t>Provisiones para contingencias y otras erogaciones especiales</t>
  </si>
  <si>
    <t>Amortización de la deuda publica</t>
  </si>
  <si>
    <t>Adeudos de ejercicios fiscales anteriores (ADEFAS)</t>
  </si>
  <si>
    <t>Otros Egresos Presupuestales No Contables</t>
  </si>
  <si>
    <t>3. Más Gasto Contables No Presupuestales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</si>
  <si>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</si>
  <si>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</si>
  <si>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</si>
  <si>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</si>
  <si>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</si>
  <si>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</si>
  <si>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Otros Gastos Contables No Presupuestales</t>
  </si>
  <si>
    <t>4. Total de Gasto Contable (4 = 1 - 2 + 3)</t>
  </si>
  <si>
    <t>A su vez se presentan aquellos rubros que en forma individual representan el 10.0% o más del total de los gastos:</t>
  </si>
  <si>
    <t>Actualmente, la preparación de los Estados Financieros se prepara de acuerdo a la normatividad emitida por la CONAC y la Ley General  de Contabilidad Gubernamental, así como de las Normas de Información</t>
  </si>
  <si>
    <t>Financiera, del consejo Mexicano para la investigación  y desarrollo de las normas de información financiera (CINIF). Todo esto con la finalidad de facilitar la toma de desciciones con información veraz,</t>
  </si>
  <si>
    <t>oportuna y confiable.</t>
  </si>
  <si>
    <t xml:space="preserve"> "Bajo protesta de decir verdad declaramos que los Estados Financieros y sus notas, son razonablemente correctos y son responsabilidad del emisor" </t>
  </si>
  <si>
    <t xml:space="preserve">Suma </t>
  </si>
  <si>
    <t>365 o igual</t>
  </si>
  <si>
    <t>mayor a 365</t>
  </si>
  <si>
    <t xml:space="preserve">Fondos Fijos de caja- FONDO REVOLVENTE </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</si>
  <si>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</si>
  <si>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t>FONDOS REVOLVENTES</t>
  </si>
  <si>
    <t xml:space="preserve">CUENTAS DE REGISTRO </t>
  </si>
  <si>
    <t>Bancos/Tesorería</t>
  </si>
  <si>
    <t>Inversiones Temporales</t>
  </si>
  <si>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</si>
  <si>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El fideicomiso denominado Fondo de Garantía a la Pequeña y Mediana Minería del Estado de Coahuila (Fogamico), fue constituido mediante el contrato de fideicomiso número 1103-8 creado entre Nacional Financiera, S.N.C., la Asociación de Productores de Carbón, A.C. y la Asociación Minera de la Región Carbonífera, A.C., y con la participación como aportantes el Gobierno del Estado de Coahuila de Zaragoza, la Comisión Federal de Electricidad y la Coordinación General del Programa Nacional de Apoyo para las Empresas de Solidaridad; el 15 de noviembre de 1994, realizándose modificación a este contrato mediante el convenio de cesión de derechos y obligaciones con fecha del año 1996 que se formaliza mediante el convenio modificatorio al contrato de fideicomiso número 1103-8 con fecha del 7 de diciembre 2001 quedando como Fideicomitente el Gobierno del Estado Libre y Soberano de Coahuila de Zaragoza y como Fiduciaria Nacional Financiera S. N. C; con la finalidad de fomentar el desarrollo de los pequeños y medianos mineros en la extracción de carbón, en el Estado de Coahuila, en la región carbonífera, mediante la operación de un sistema de otorgamiento de garantías a las instituciones de Crédito de Banca Múltiple cobrando por ello intereses así mismo, contribuye mediante la entrega de recursos para la realización de los estudios ecológicos.</t>
  </si>
  <si>
    <t>a) Los estados financieros se preparan sobre la base del valor histórico original, conforme a políticas contables de las entidades gubernamentales del Estado. No reconocen los efectos de la inflación en la información financiera, de acuerdo a las normas de Información Financiera emitidas por el Consejo Mexicano para la Investigación y Desarrollo de Normas de Información Financiera, ni reconocen como pasivo las obligaciones actuales y futuras a favor de los trabajadores.</t>
  </si>
  <si>
    <t>b) Los ingresos se reconocen y registran como tales en el momento en que se perciben efectivamente y los egresos conforme se devengan.</t>
  </si>
  <si>
    <t xml:space="preserve">LIC. ROGELIO SÁNCHEZ FERNÁNDEZ     </t>
  </si>
  <si>
    <t>C.P. EUFEMIA CAMPOS VILLARREAL</t>
  </si>
  <si>
    <t>SECRETARIO TÉCNICO Y/O  VOCAL EJECUTIVO</t>
  </si>
  <si>
    <t>CONTADOR</t>
  </si>
  <si>
    <t>CUENTAS POR COBRAR A CORTO PLAZO</t>
  </si>
  <si>
    <t>EFECTIVO</t>
  </si>
  <si>
    <t>BANCOS/TESORERÍA</t>
  </si>
  <si>
    <t>INVERSIONES TEMPORALES (HASTA 3 MESES)</t>
  </si>
  <si>
    <t>FONDOS CON AFECTACIÓN ESPECÍFICA</t>
  </si>
  <si>
    <t>DEPÓSITOS DE FONDOS DE TERCEROS EN GARANTÍA Y/O ADMINISTRACIÓN</t>
  </si>
  <si>
    <t>OTROS EFECTIVOS Y EQUIVALENTES</t>
  </si>
  <si>
    <t>Fondos Fijos de Caja</t>
  </si>
  <si>
    <t>Bancos Moneda Nacional - CUENTAS BANCARIAS</t>
  </si>
  <si>
    <t>BANORTE 154771962</t>
  </si>
  <si>
    <t>NACIONAL FINANCIERA 1050825</t>
  </si>
  <si>
    <t>BANORTE 0247241956</t>
  </si>
  <si>
    <t>NACIONAL FINANCIERA 1063871</t>
  </si>
  <si>
    <t>BANORTE 0500001224</t>
  </si>
  <si>
    <t>BANORTE 0738134015</t>
  </si>
  <si>
    <t>DEUDORES DIVERSOS POR COBRAR A CORTO PLAZO</t>
  </si>
  <si>
    <t>INGRESOS POR RECUPERAR A CORTO PLAZO</t>
  </si>
  <si>
    <t>DEUDORES POR ANTICIPOS DE LA TESORERÍA A CORTO PLAZO</t>
  </si>
  <si>
    <t>PRÉSTAMOS OTORGADOS A CORTO PLAZO</t>
  </si>
  <si>
    <t>OTROS DERECHOS A RECIBIR EFECTIVO O EQUIVALENTES A CORTO PLAZO</t>
  </si>
  <si>
    <t>BIENES INMUEBLES, INFRAESTRUCTURA Y CONSTRUCCIONES EN PROCESO</t>
  </si>
  <si>
    <t>TERRENOS</t>
  </si>
  <si>
    <t>VIVIENDAS</t>
  </si>
  <si>
    <t>EDIFICIOS NO HABITACIONALES</t>
  </si>
  <si>
    <t>INFRAESTRUCTURA</t>
  </si>
  <si>
    <t>CONSTRUCCIONES EN PROCESO EN BIENES DE DOMINIO PÚBLICO</t>
  </si>
  <si>
    <t>CONSTRUCCIONES EN PROCESO EN BIENES PROPIOS</t>
  </si>
  <si>
    <t>OTROS BIENES INMUEBLES</t>
  </si>
  <si>
    <t>BIENES MUEBLES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</si>
  <si>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</si>
  <si>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</si>
  <si>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</si>
  <si>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</si>
  <si>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</si>
  <si>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</si>
  <si>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COLECCIONES, OBRAS DE ARTE Y OBJETOS VALIOSOS</t>
  </si>
  <si>
    <t>ACTIVOS BIOLÓGICOS</t>
  </si>
  <si>
    <t>ACTIVOS INTANGIBLES</t>
  </si>
  <si>
    <t>SOFTWARE</t>
  </si>
  <si>
    <t>PATENTES, MARCAS Y DERECHOS</t>
  </si>
  <si>
    <t>CONCESIONES Y FRANQUICIAS</t>
  </si>
  <si>
    <t>LICENCIAS</t>
  </si>
  <si>
    <t>OTROS ACTIVOS INTANGIBLES</t>
  </si>
  <si>
    <t>ACTIVOS DIFERIDOS</t>
  </si>
  <si>
    <t>ESTUDIOS, FORMULACIÓN Y EVALUACIÓN DE PROYECTOS</t>
  </si>
  <si>
    <t>DERECHOS SOBRE BIENES EN RÉGIMEN DE ARRENDAMIENTO FINANCIERO</t>
  </si>
  <si>
    <t>GASTOS PAGADOS POR ADELANTADO A LARGO PLAZO</t>
  </si>
  <si>
    <t>ANTICIPOS A LARGO PLAZO</t>
  </si>
  <si>
    <t>BENEFICIOS AL RETIRO DE EMPLEADOS PAGADOS POR ADELANTADO</t>
  </si>
  <si>
    <t>OTROS ACTIVOS DIFERIDOS</t>
  </si>
  <si>
    <t>CUENTAS POR PAGAR A CORTO PLAZO</t>
  </si>
  <si>
    <t>SERVICIOS PERSONALES POR PAGAR A CORTO PLAZO</t>
  </si>
  <si>
    <t>PROVEEDORES POR PAGAR A CORTO PLAZO</t>
  </si>
  <si>
    <t>RETENCIONES Y CONTRIBUCIONES POR PAGAR A CORTO PLAZO</t>
  </si>
  <si>
    <t>OTRAS CUENTAS POR PAGAR A CORTO PLAZO</t>
  </si>
  <si>
    <t>DOCUMENTOS POR PAGAR A CORTO PLAZO</t>
  </si>
  <si>
    <t>DOCUMENTOS COMERCIALES POR PAGAR A CORTO PLAZO</t>
  </si>
  <si>
    <t>DOCUMENTOS CON CONTRATISTAS POR OBRAS PÚBLICAS POR PAGAR A CORTO PLAZO</t>
  </si>
  <si>
    <t>OTROS DOCUMENTOS POR PAGAR A CORTO PLAZO</t>
  </si>
  <si>
    <t>Suma PASIVO CIRCULANTE</t>
  </si>
  <si>
    <t>FONDOS Y BIENES DE TERCEROS EN GARANTÍA Y/O ADMINISTRACIÓN A CORTO PLAZO</t>
  </si>
  <si>
    <t>FONDOS EN GARANTÍA A CORTO PLAZO</t>
  </si>
  <si>
    <t>FONDOS EN ADMINISTRACIÓN A CORTO PLAZO</t>
  </si>
  <si>
    <t>FONDOS CONTINGENTES A CORTO PLAZO</t>
  </si>
  <si>
    <t>FONDOS DE FIDEICOMISOS, MANDATOS Y CONTRATOS ANÁLOGOS A CORTO PLAZO</t>
  </si>
  <si>
    <t>OTROS FONDOS DE TERCEROS EN GARANTÍA Y/O ADMINISTRACIÓN A CORTO PLAZO</t>
  </si>
  <si>
    <t>VALORES Y BIENES EN GARANTÍA A CORTO PLAZO</t>
  </si>
  <si>
    <t>FONDOS Y BIENES DE TERCEROS EN GARANTÍA Y/O ADMINISTRACIÓN A LARGO PLAZO</t>
  </si>
  <si>
    <t>FONDOS EN GARANTÍA A LARGO PLAZO</t>
  </si>
  <si>
    <t>FONDOS EN ADMINISTRACIÓN A LARGO PLAZO</t>
  </si>
  <si>
    <t>FONDOS CONTINGENTES A LARGO PLAZO</t>
  </si>
  <si>
    <t>FONDOS DE FIDEICOMISOS, MANDATOS Y CONTRATOS ANÁLOGOS A LARGO PLAZO</t>
  </si>
  <si>
    <t>OTROS FONDOS DE TERCEROS EN GARANTÍA Y/O ADMINISTRACIÓN A LARGO PLAZO</t>
  </si>
  <si>
    <t>VALORES Y BIENES EN GARANTÍA A LARGO PLAZO</t>
  </si>
  <si>
    <t>OTROS PASIVOS DIFERIDOS A CORTO PLAZO</t>
  </si>
  <si>
    <t>OTROS PASIVOS CIRCULANTES</t>
  </si>
  <si>
    <t>PASIVOS DIFERIDOS A LARGO PLAZO</t>
  </si>
  <si>
    <t>CRÉDITOS DIFERIDOS A LARGO PLAZO</t>
  </si>
  <si>
    <t>INTERESES COBRADOS POR ADELANTADO A LARGO PLAZO</t>
  </si>
  <si>
    <t>OTROS PASIVOS DIFERIDOS A LARGO PLAZO</t>
  </si>
  <si>
    <t>INGRESOS DE GESTIÓN</t>
  </si>
  <si>
    <t>IMPUESTOS</t>
  </si>
  <si>
    <t>IMPUESTOS SOBRE LOS INGRESOS</t>
  </si>
  <si>
    <t>IMPUESTOS SOBRE EL PATRIMONIO</t>
  </si>
  <si>
    <t>IMPUESTOS SOBRE LA PRODUCCIÓN, EL CONSUMO Y LAS TRANSACCIONES</t>
  </si>
  <si>
    <t>IMPUESTOS AL COMERCIO EXTERIOR</t>
  </si>
  <si>
    <t>IMPUESTOS SOBRE NÓMINAS Y ASIMILABLES</t>
  </si>
  <si>
    <t>IMPUESTOS ECOLÓGICOS</t>
  </si>
  <si>
    <t>ACCESORIOS DE IMPUESTOS</t>
  </si>
  <si>
    <t>OTROS IMPUESTOS</t>
  </si>
  <si>
    <t>CUOTAS Y APORTACIONES DE SEGURIDAD SOCIAL</t>
  </si>
  <si>
    <t>APORTACIONES PARA FONDOS DE VIVIENDA</t>
  </si>
  <si>
    <t>CUOTAS PARA EL SEGURO SOCIAL</t>
  </si>
  <si>
    <t>CUOTAS DE AHORRO PARA EL RETIRO</t>
  </si>
  <si>
    <t>ACCESORIOS DE CUOTAS Y APORTACIONES DE SEGURIDAD SOCIAL</t>
  </si>
  <si>
    <t>OTRAS CUOTAS Y APORTACIONES PARA LA SEGURIDAD SOCIAL</t>
  </si>
  <si>
    <t>CONTRIBUCIONES DE MEJORAS</t>
  </si>
  <si>
    <t>CONTRIBUCIONES DE MEJORAS POR OBRAS PÚBLICAS</t>
  </si>
  <si>
    <t>DERECHOS</t>
  </si>
  <si>
    <t>DERECHOS POR EL USO, GOCE, APROVECHAMIENTO O EXPLOTACIÓN DE BIENES DE DOMINIO PÚBLICO</t>
  </si>
  <si>
    <t>DERECHOS A LOS HIDROCARBUROS</t>
  </si>
  <si>
    <t>DERECHOS POR PRESTACIÓN DE SERVICIOS</t>
  </si>
  <si>
    <t>ACCESORIOS DE DERECHOS</t>
  </si>
  <si>
    <t>OTROS DERECHOS</t>
  </si>
  <si>
    <t>PRODUCTOS DE TIPO CORRIENTE</t>
  </si>
  <si>
    <t>PRODUCTOS DERIVADOS DEL USO Y APROVECHAMIENTO DE BIENES NO SUJETOS A RÉGIMEN DE DOMINIO PÚBLICO</t>
  </si>
  <si>
    <t>ENAJENACIÓN DE BIENES MUEBLES NO SUJETOS A SER INVENTARIADOS</t>
  </si>
  <si>
    <t>ACCESORIOS DE PRODUCTOS</t>
  </si>
  <si>
    <t>OTROS PRODUCTOS QUE GENERAN INGRESOS CORRIENTES</t>
  </si>
  <si>
    <t>APROVECHAMIENTOS DE TIPO CORRIENTE</t>
  </si>
  <si>
    <t>MULTAS</t>
  </si>
  <si>
    <t>INDEMNIZACIONES</t>
  </si>
  <si>
    <t>REINTEGROS</t>
  </si>
  <si>
    <t>APROVECHAMIENTOS PROVENIENTES DE OBRAS PÚBLICAS</t>
  </si>
  <si>
    <t>APROVECHAMIENTOS POR PARTICIPACIONES DERIVADAS DE LA APLICACIÓN DE LEYES</t>
  </si>
  <si>
    <t>APROVECHAMIENTOS POR APORTACIONES Y COOPERACIONES</t>
  </si>
  <si>
    <t>ACCESORIOS DE APROVECHAMIENTOS</t>
  </si>
  <si>
    <t>OTROS APROVECHAMIENTOS</t>
  </si>
  <si>
    <t>INGRESOS POR VENTA DE BIENES Y SERVICIOS</t>
  </si>
  <si>
    <t>INGRESOS POR VENTA DE MERCANCÍAS</t>
  </si>
  <si>
    <t>INGRESOS POR VENTA DE BIENES Y SERVICIOS PRODUCIDOS EN ESTABLECIMIENTOS DEL GOBIERNO</t>
  </si>
  <si>
    <t>INGRESOS POR VENTA DE BIENES Y SERVICIOS DE ORGANISMOS DESCENTRALIZADOS</t>
  </si>
  <si>
    <t>INGRESOS DE OPERACIÓN DE ENTIDADES PARAESTATALES EMPRESARIALES Y NO FINANCIERAS</t>
  </si>
  <si>
    <t>INGRESOS NO COMPRENDIDOS EN LAS FRACCIONES DE LA LEY DE INGRESOS CAUSADOS EN EJERCICIOS FISCALES ANTERIORES PENDIENTES DE LIQUIDACIÓN O PAGO</t>
  </si>
  <si>
    <t>IMPUESTOS NO COMPRENDIDOS EN LAS FRACCIONES DE LA LEY DE INGRESOS CAUSADOS EN EJERCICIOS FISCALES ANTERIORES PENDIENTES DE LIQUIDACIÓN O PAGO</t>
  </si>
  <si>
    <t>CONTRIBUCIONES DE MEJORAS, DERECHOS, PRODUCTOS Y APROVECHAMIENTOS NO COMPRENDIDOS EN LAS FRACCIONES DE LA LEY DE INGRESOS CAUSADOS EN EJERCICIOS FISCALES ANTERIORES PENDIENTES DE LIQUIDACIÓN O PAGO</t>
  </si>
  <si>
    <t>PARTICIPACIONES, APORTACIONES, TRANSFERENCIAS, ASIGNACIONES, SUBSIDIOS Y OTRAS AYUDAS</t>
  </si>
  <si>
    <t>PARTICIPACIONES Y APORTACIONES</t>
  </si>
  <si>
    <t>PARTICIPACIONES</t>
  </si>
  <si>
    <t>APORTACIONES</t>
  </si>
  <si>
    <t>CONVENIOS</t>
  </si>
  <si>
    <t>TRANSFERENCIAS, ASIGNACIONES, SUBSIDIOS Y OTRAS AYUDAS</t>
  </si>
  <si>
    <t>TRANSFERENCIAS INTERNAS Y ASIGNACIONES DEL SECTOR PÚBLICO</t>
  </si>
  <si>
    <t>TRANSFERENCIAS AL RESTO DEL SECTOR PÚBLICO</t>
  </si>
  <si>
    <t>SUBSIDIOS Y SUBVENCIONES</t>
  </si>
  <si>
    <t>AYUDAS SOCIALES</t>
  </si>
  <si>
    <t>PENSIONES Y JUBILACIONES</t>
  </si>
  <si>
    <t>TRANSFERENCIAS DEL EXTERIOR</t>
  </si>
  <si>
    <t>OTROS INGRESOS Y BENEFICIOS</t>
  </si>
  <si>
    <t>INGRESOS FINANCIEROS</t>
  </si>
  <si>
    <t>INTERESES GANADOS DE VALORES, CRÉDITOS, BONOS Y OTROS</t>
  </si>
  <si>
    <t>OTROS INGRESOS FINANCIEROS</t>
  </si>
  <si>
    <t>INCREMENTO POR VARIACIÓN DE INVENTARIOS</t>
  </si>
  <si>
    <t>INCREMENTO POR VARIACIÓN DE INVENTARIOS DE MERCANCÍAS PARA VENTA</t>
  </si>
  <si>
    <t>INCREMENTO POR VARIACIÓN DE INVENTARIOS DE MERCANCÍAS TERMINADAS</t>
  </si>
  <si>
    <t>INCREMENTO POR VARIACIÓN DE INVENTARIOS DE MERCANCÍAS EN PROCESO DE ELABORACIÓN</t>
  </si>
  <si>
    <t>INCREMENTO POR VARIACIÓN DE INVENTARIOS DE MATERIAS PRIMAS, MATERIALES Y SUMINISTROS PARA PRODUCCIÓN</t>
  </si>
  <si>
    <t>INCREMENTO POR VARIACIÓN DE ALMACÉN DE MATERIAS PRIMAS, MATERIALES Y SUMINISTROS DE CONSUMO</t>
  </si>
  <si>
    <t>DISMINUCIÓN DEL EXCESO DE ESTIMACIONES POR PÉRDIDA O DETERIORO U OBSOLESCENCIA</t>
  </si>
  <si>
    <t>DISMINUCIÓN DEL EXCESO DE PROVISIONES</t>
  </si>
  <si>
    <t>DISMINUCIÓN DEL EXCESO EN PROVISIONES</t>
  </si>
  <si>
    <t>OTROS INGRESOS Y BENEFICIOS VARIOS</t>
  </si>
  <si>
    <t>OTROS INGRESOS DE EJERCICIOS ANTERIORES</t>
  </si>
  <si>
    <t>BONIFICACIONES Y DESCUENTOS OBTENIDOS</t>
  </si>
  <si>
    <t>DIFERENCIAS POR TIPO DE CAMBIO A FAVOR EN EFECTIVO Y EQUIVALENTES</t>
  </si>
  <si>
    <t>DIFERENCIAS DE COTIZACIONES A FAVOR EN VALORES NEGOCIABLES</t>
  </si>
  <si>
    <t>RESULTADO POR POSICIÓN MONETARIA</t>
  </si>
  <si>
    <t>UTILIDADES POR PARTICIPACIÓN PATRIMONIAL</t>
  </si>
  <si>
    <t>GASTOS Y OTRAS PÉRDIDAS</t>
  </si>
  <si>
    <t>Suma de GASTOS Y OTRAS PÉRDIDAS</t>
  </si>
  <si>
    <t>REMUNERACIONES AL PERSONAL DE CARÁCTER PERMANENTE</t>
  </si>
  <si>
    <t>REMUNERACIONES AL PERSONAL DE CARÁCTER TRANSITORIO</t>
  </si>
  <si>
    <t>REMUNERACIONES ADICIONALES Y ESPECIALES</t>
  </si>
  <si>
    <t>SEGURIDAD SOCIAL</t>
  </si>
  <si>
    <t>OTRAS PRESTACIONES SOCIALES Y ECONÓMICAS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</si>
  <si>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</si>
  <si>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</si>
  <si>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</si>
  <si>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</si>
  <si>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</si>
  <si>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</si>
  <si>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</si>
  <si>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</si>
  <si>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</si>
  <si>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</si>
  <si>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</si>
  <si>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</si>
  <si>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</si>
  <si>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</si>
  <si>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Y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</si>
  <si>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</si>
  <si>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</si>
  <si>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</si>
  <si>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</si>
  <si>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</si>
  <si>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</si>
  <si>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INTERNAS Y ASIGNACIONES AL SECTOR PÚBLICO</t>
  </si>
  <si>
    <t>ASIGNACIONES AL SECTOR PÚBLICO</t>
  </si>
  <si>
    <t>TRANSFERENCIAS INTERNAS AL SECTOR PÚBLICO</t>
  </si>
  <si>
    <t>TRANSFERENCIAS A ENTIDADES PARAESTATALES</t>
  </si>
  <si>
    <t>TRANSFERENCIAS A ENTIDADES FEDERATIVAS Y MUNICIPIOS</t>
  </si>
  <si>
    <t>SUBSIDIOS</t>
  </si>
  <si>
    <t>SUBVENCIONES</t>
  </si>
  <si>
    <t>AYUDAS SOCIALES A PERSONAS</t>
  </si>
  <si>
    <t>BECAS</t>
  </si>
  <si>
    <t>AYUDAS SOCIALES A INSTITUCIONES</t>
  </si>
  <si>
    <t>AYUDAS SOCIALES POR DESASTRES NATURALES Y OTROS SINIESTROS</t>
  </si>
  <si>
    <t>PENSIONES</t>
  </si>
  <si>
    <t>JUBILACIONES</t>
  </si>
  <si>
    <t>OTRAS PENSIONES Y JUBILACIONES</t>
  </si>
  <si>
    <t>TRANSFERENCIAS A FIDEICOMISOS, MANDATOS Y CONTRATOS ANÁLOGOS</t>
  </si>
  <si>
    <t>TRANSFERENCIAS A FIDEICOMISOS, MANDATOS Y CONTRATOS ANÁLOGOS AL GOBIERNO</t>
  </si>
  <si>
    <t>TRANSFERENCIAS A FIDEICOMISOS, MANDATOS Y CONTRATOS ANÁLOGOS A ENTIDADES PARAESTATALES</t>
  </si>
  <si>
    <t>TRANSFERENCIAS A LA SEGURIDAD SOCIAL</t>
  </si>
  <si>
    <t>TRANSFERENCIAS POR OBLIGACIONES DE LEY</t>
  </si>
  <si>
    <t>DONATIVOS</t>
  </si>
  <si>
    <t>DONATIVOS A INSTITUCIONES SIN FINES DE LUCRO</t>
  </si>
  <si>
    <t>DONATIVOS A ENTIDADES FEDERATIVAS Y MUNICIPIOS</t>
  </si>
  <si>
    <t>DONATIVOS A FIDEICOMISO, MANDATOS Y CONTRATOS ANÁLOGOS PRIVADOS</t>
  </si>
  <si>
    <t>DONATIVOS A FIDEICOMISO, MANDATOS Y CONTRATOS ANÁLOGOS ESTATALES</t>
  </si>
  <si>
    <t>DONATIVOS INTERNACIONALES</t>
  </si>
  <si>
    <t>TRANSFERENCIAS AL EXTERIOR</t>
  </si>
  <si>
    <t>TRANSFERENCIAS AL EXTERIOR A GOBIERNOS EXTRANJEROS Y ORGANISMOS INTERNACIONALES</t>
  </si>
  <si>
    <t>TRANSFERENCIAS AL SECTOR PRIVADO EXTERNO</t>
  </si>
  <si>
    <t>PARTICIPACIONES DE LA FEDERACIÓN A ENTIDADES FEDERATIVAS Y MUNICIPIOS</t>
  </si>
  <si>
    <t>PARTICIPACIONES DE LAS ENTIDADES FEDERATIVAS A LOS MUNICIPIOS</t>
  </si>
  <si>
    <t>APORTACIONES DE LA FEDERACIÓN A ENTIDADES FEDERATIVAS Y MUNICIPIOS</t>
  </si>
  <si>
    <t>APORTACIONES DE LAS ENTIDADES FEDERATIVAS A LOS MUNICIPIOS</t>
  </si>
  <si>
    <t>CONVENIOS DE REASIGNACIÓN</t>
  </si>
  <si>
    <t>CONVENIOS DE DESCENTRALIZACIÓN Y OTROS</t>
  </si>
  <si>
    <t>INTERESES, COMISIONES Y OTROS GASTOS DE LA DEUDA PÚBLICA</t>
  </si>
  <si>
    <t>INTERESES DE LA DEUDA PÚBLICA</t>
  </si>
  <si>
    <t>INTERESES DE LA DEUDA PÚBLICA INTERNA</t>
  </si>
  <si>
    <t>INTERESES DE LA DEUDA PÚBLICA EXTERNA</t>
  </si>
  <si>
    <t>COMISIONES DE LA DEUDA PÚBLICA</t>
  </si>
  <si>
    <t>COMISIONES DE LA DEUDA PÚBLICA INTERNA</t>
  </si>
  <si>
    <t>COMISIONES DE LA DEUDA PÚBLICA EXTERNA</t>
  </si>
  <si>
    <t>GASTOS DE LA DEUDA PÚBLICA</t>
  </si>
  <si>
    <t>GASTOS DE LA DEUDA PÚBLICA INTERNA</t>
  </si>
  <si>
    <t>GASTOS DE LA DEUDA PÚBLICA EXTERNA</t>
  </si>
  <si>
    <t>COSTO POR COBERTURAS</t>
  </si>
  <si>
    <t>APOYOS FINANCIEROS</t>
  </si>
  <si>
    <t>APOYOS FINANCIEROS A INTERMEDIARIOS</t>
  </si>
  <si>
    <t>APOYO FINANCIEROS A AHORRADORES Y DEUDORES DEL SISTEMA FINANCIERO NACIONAL</t>
  </si>
  <si>
    <t>OTROS GASTOS Y PÉRDIDAS EXTRAORDINARIAS</t>
  </si>
  <si>
    <t>ESTIMACIONES, DEPRECIACIONES, DETERIOROS, OBSOLESCENCIA Y AMORTIZACIONES</t>
  </si>
  <si>
    <t>ESTIMACIONES POR PÉRDIDA O DETERIORO DE ACTIVOS CIRCULANTES</t>
  </si>
  <si>
    <t>ESTIMACIONES POR PÉRDIDA O DETERIORO DE ACTIVO NO CIRCULANTE</t>
  </si>
  <si>
    <t>DEPRECIACIÓN DE BIENES INMUEBLES</t>
  </si>
  <si>
    <t>DEPRECIACIÓN DE INFRAESTRUCTURA</t>
  </si>
  <si>
    <t>DEPRECIACIÓN DE BIENES MUEBLES</t>
  </si>
  <si>
    <t>DETERIORO DE LOS ACTIVOS BIOLÓGICOS</t>
  </si>
  <si>
    <t>AMORTIZACIÓN DE ACTIVOS INTANGIBLES</t>
  </si>
  <si>
    <t>DISMINUCION DE BIENES POR PÉRDIDA, OBSOLESCENCIA Y DETERIORO</t>
  </si>
  <si>
    <t>PROVISIONES</t>
  </si>
  <si>
    <t>PROVISIONES DE PASIVOS A CORTO PLAZO</t>
  </si>
  <si>
    <t>PROVISIONES DE PASIVOS A LARGO PLAZO</t>
  </si>
  <si>
    <t>DISMINUCIÓN DE INVENTARIOS</t>
  </si>
  <si>
    <t>DISMINUCIÓN DE INVENTARIOS DE MERCANCÍAS PARA VENTA</t>
  </si>
  <si>
    <t>DISMINUCIÓN DE INVENTARIOS DE MERCANCÍAS TERMINADAS</t>
  </si>
  <si>
    <t>DISMINUCIÓN DE INVENTARIOS DE MERCANCÍAS EN PROCESO DE ELABORACIÓN</t>
  </si>
  <si>
    <t>DISMINUCIÓN DE INVENTARIOS DE MATERIAS PRIMAS, MATERIALES Y SUMINISTROS PARA PRODUCCIÓN</t>
  </si>
  <si>
    <t>DISMINUCIÓN DE ALMACÉN DE MATERIALES Y SUMINISTROS DE CONSUMO</t>
  </si>
  <si>
    <t>AUMENTO POR INSUFICIENCIA DE ESTIMACIONES POR PÉRDIDA O DETERIORO U OBSOLESCENCIA</t>
  </si>
  <si>
    <t>AUMENTO POR INSUFICIENCIA DE PROVISIONES</t>
  </si>
  <si>
    <t>OTROS GASTOS</t>
  </si>
  <si>
    <t>GASTOS DE EJERCICIOS ANTERIORES</t>
  </si>
  <si>
    <t>PÉRDIDAS POR RESPONSABILIDADES</t>
  </si>
  <si>
    <t>BONIFICACIONES Y DESCUENTOS OTORGADOS</t>
  </si>
  <si>
    <t>DIFERENCIAS POR TIPO DE CAMBIO NEGATIVAS EN EFECTIVO Y EQUIVALENTES</t>
  </si>
  <si>
    <t>DIFERENCIAS DE COTIZACIONES NEGATIVAS EN VALORES NEGOCIABLES</t>
  </si>
  <si>
    <t>PÉRDIDAS POR PARTICIPACIÓN PATRIMONIAL</t>
  </si>
  <si>
    <t>OTROS GASTOS VARIOS</t>
  </si>
  <si>
    <t>Inversión Pública</t>
  </si>
  <si>
    <t>Inversión Pública no Capitalizable</t>
  </si>
  <si>
    <t>Construcción en Bienes no Capitalizable</t>
  </si>
  <si>
    <t>DONACIONES DE CAPITAL</t>
  </si>
  <si>
    <t>ACTUALIZACIÓN DE LA HACIENDA PÚBLICA/PATRIMONIO</t>
  </si>
  <si>
    <t>RESULTADOS DEL EJERCICIO (AHORRO/ DESAHORRO)</t>
  </si>
  <si>
    <t>RESULTADOS DE EJERCICIOS ANTERIORES</t>
  </si>
  <si>
    <t>REVALÚOS</t>
  </si>
  <si>
    <t>REVALÚO DE BIENES INMUEBLES</t>
  </si>
  <si>
    <t>REVALÚO DE BIENES MUEBLES</t>
  </si>
  <si>
    <t>REVALÚO DE BIENES INTANGIBLES</t>
  </si>
  <si>
    <t>OTROS REVALÚOS</t>
  </si>
  <si>
    <t>RESERVAS</t>
  </si>
  <si>
    <t>RESERVAS DE PATRIMONIO</t>
  </si>
  <si>
    <t>RESERVAS TERRITORIALES</t>
  </si>
  <si>
    <t>RESERVAS POR CONTINGENCIAS</t>
  </si>
  <si>
    <t>RECTIFICACIONES DE RESULTADOS DE EJERCICIOS ANTERIORES</t>
  </si>
  <si>
    <t>CAMBIOS EN POLÍTICAS CONTABLES</t>
  </si>
  <si>
    <t>CAMBIOS POR ERRORES CONTABLES</t>
  </si>
  <si>
    <t>BANCOS/DEPENDENCIAS Y OTROS</t>
  </si>
  <si>
    <t>EFECTIVO Y EQUIVALENTES</t>
  </si>
  <si>
    <t>Total de ACTIVO CIRCULANTE</t>
  </si>
  <si>
    <t>VALORES EN CUSTODIA</t>
  </si>
  <si>
    <t>CUSTODIA DE VALORES</t>
  </si>
  <si>
    <t>INSTRUMENTOS DE CRÉDITO PRESTADOS A FORMADORES DE MERCADO</t>
  </si>
  <si>
    <t>PRÉSTAMO DE INSTRUMENTOS DE CRÉDITO A FORMADORES DE MERCADO Y SU GARANTÍA</t>
  </si>
  <si>
    <t>INSTRUMENTOS DE CRÉDITO RECIBIDOS EN GARANTÍA DE LOS FORMADORES DE MERCADO</t>
  </si>
  <si>
    <t>GARANTÍA DE CRÉDITOS RECIBIDOS DE LOS FORMADORES DE MERCADO</t>
  </si>
  <si>
    <t>AUTORIZACIÓN PARA LA EMISIÓN DE BONOS, TÍTULOS Y VALORES DE LA DEUDA PÚBLICA INTERNA</t>
  </si>
  <si>
    <t>AUTORIZACIÓN PARA LA EMISIÓN DE BONOS, TÍTULOS Y VALORES DE LA DEUDA PÚBLICA EXTERNA</t>
  </si>
  <si>
    <t>EMISIONES AUTORIZADAS DE LA DEUDA PÚBLICA INTERNA Y EXTERNA</t>
  </si>
  <si>
    <t>SUSCRIPCIÓN DE CONTRATOS DE PRÉSTAMOS Y OTRAS OBLIGACIONES DE LA DEUDA PÚBLICA INTERNA</t>
  </si>
  <si>
    <t>SUSCRIPCIÓN DE CONTRATOS DE PRÉSTAMOS Y OTRAS OBLIGACIONES DE LA DEUDA PÚBLICA EXTERNA</t>
  </si>
  <si>
    <t>CONTRATOS DE PRÉSTAMOS Y OTRAS OBLIGACIONES DE LA DEUDA PÚBLICA INTERNA Y EXTERNA</t>
  </si>
  <si>
    <t>AVALES AUTORIZADOS</t>
  </si>
  <si>
    <t>AVALES FIRMADOS</t>
  </si>
  <si>
    <t>FIANZAS Y GARANTÍAS RECIBIDAS POR DEUDAS A COBRAR</t>
  </si>
  <si>
    <t>FIANZAS Y GARANTÍAS RECIBIDAS</t>
  </si>
  <si>
    <t>FIANZAS OTORGADAS PARA RESPALDAR OBLIGACIONES NO FISCALES DEL GOBIERNO</t>
  </si>
  <si>
    <t>FIANZAS OTORGADAS DEL GOBIERNO PARA RESPALDAR OBLIGACIONES NO FISCALES</t>
  </si>
  <si>
    <t>DEMANDAS JUDICIAL EN PROCESO DE RESOLUCIÓN</t>
  </si>
  <si>
    <t>RESOLUCIÓN DE DEMANDAS EN PROCESO JUDICIAL</t>
  </si>
  <si>
    <t>CONTRATOS PARA INVERSIÓN MEDIANTE PROYECTOS PARA PRESTACIÓN DE SERVICIOS (PPS) Y SIMILARES</t>
  </si>
  <si>
    <t>INVERSIÓN PÚBLICA CONTRATADA MEDIANTE PROYECTOS PARA PRESTACIÓN DE SERVICIOS (PPS) Y SIMILARES</t>
  </si>
  <si>
    <t>BIENES BAJO CONTRATO EN CONCESIÓN</t>
  </si>
  <si>
    <t>CONTRATO DE CONCESIÓN POR BIENES</t>
  </si>
  <si>
    <t>BIENES BAJO CONTRATO EN COMODATO</t>
  </si>
  <si>
    <t>CONTRATO DE COMODATO POR BIENES</t>
  </si>
  <si>
    <t>Suma CUENTAS DE ORDEN CONTABLES</t>
  </si>
  <si>
    <t>LEY DE INGRESOS ESTIMADA</t>
  </si>
  <si>
    <t>LEY DE INGRESOS POR EJECUTAR</t>
  </si>
  <si>
    <t>MODIFICACIONES A LA LEY DE INGRESOS ESTIMADA</t>
  </si>
  <si>
    <t>LEY DE INGRESOS DEVENGADA</t>
  </si>
  <si>
    <t>LEY DE INGRESOS RECAUDADA</t>
  </si>
  <si>
    <t>PRESUPUESTO DE EGRESOS APROBADO</t>
  </si>
  <si>
    <t>PRESUPUESTO DE EGRESOS POR EJERCER</t>
  </si>
  <si>
    <t>MODIFICACIONES AL PRESUPUESTO DE EGRESOS APROBADO</t>
  </si>
  <si>
    <t>PRESUPUESTO DE EGRESOS COMPROMETIDO</t>
  </si>
  <si>
    <t>PRESUPUESTO DE EGRESOS DEVENGADO</t>
  </si>
  <si>
    <t>PRESUPUESTO DE EGRESOS EJERCIDO</t>
  </si>
  <si>
    <t>PRESUPUESTO DE EGRESOS PAGADO</t>
  </si>
  <si>
    <t xml:space="preserve">En el periodo que se informa el patrimonio generado, procede de la recepción de las aportaciones ordinarias tanto por las entidades federativas y la Secretaría de Hacienda y Crédito Público, así como por la recepción de aportaciones extraordinarias tanto de entidades </t>
  </si>
  <si>
    <t>federativas y municipios.</t>
  </si>
  <si>
    <t>SERVICIOS PROFESIONALES, CIENTIFICOS Y TECNICOS Y OTROS SERVICIOS</t>
  </si>
  <si>
    <t>AL 30 DE SEPTIEMBRE DE 2018</t>
  </si>
  <si>
    <t>Del 1 de Enero al 30 de Septiembre de 2018</t>
  </si>
  <si>
    <t xml:space="preserve">c) CUENTAS POR COBRAR
Los quebrantos por incobrabilidad de cuentas, se reconocen en el ejercicio en que se determina su irrecuperabilidad.
d) INMUEBLES Y EQUIPO, NETO
Las inversiones en activos fijos se registran al costo original de adquisición. La depreciación se calcula mediante el método de línea recta, con base a las tasas máximas autorizadas para efectos fiscales.
e) COMPENSACIONES AL PERSONAL
La entidad sigue la política de cargar a los resultados del ejercicio cuando se hacen exigibles las indemnizaciones por despido a que tienen derecho los trabajadores de acuerdo con la Ley Federal del Trabajo.
Así mismo reciben este tratamiento las primas de antigüedad a que tienen derecho los trabajadores en caso de separación o muerte, de acuerdo con la Ley Federal del Trabajo.
f) VALORES EN RENTA FIJA
Están representados principalmente por inversiones en renta fija a corto plazo, registrados al costo que es igual a su valor de mercado.
g) PRÉSTAMOS OTORGADOS
Estos se clasifican en crédito simple resolvente, habilitación o avío y refaccionarios, los primeros otorgados a plazos máximos de 90 días a una tasa de interés TIIE + 4.25 puntos, pagaderos por anticipado pudiendo otorgar créditos especiales a 30 días cuando las circunstancias así lo ameriten y previa autorización del comité de crédito. Los créditos Habilitación y/o avió a un plazo hasta por un año y los créditos refaccionarios se otorgan hasta un plazo de 48 meses los cuales son apoyados con recursos Propios.
Fogamico tiene como política traspasar lo vencido desde un mes a una cuenta de garantías por recuperar.
3.   ACREEDORES DIVERSOS
El saldo al 30 de septiembre de 2018, se integra principalmente por los fondos para carretera y de seguridad; lo anterior de acuerdo a las cláusulas contractuales. El beneficiario es el Gobierno del Estado. 
4. PASIVO CONTINGENTE
a) Por las diferencias de impuestos que pudiera determinar la Secretaría de Hacienda y crédito Público por obligaciones no caducadas en los términos del Código Fiscal de la Federación.
b) Por otra parte existen juicios civiles y mercantiles promovidos a favor de Fogamico; dichos juicios se encuentran en las fases de ejecución de sentencia y desahogo de pruebas.
5. ENTORNO FISCAL
El Fondo no es contribuyente del Impuesto Sobre la Renta, conforme al Título III de la Ley de la materia. Sin embargo, tiene la obligación de retener y enterar dicho impuesto y exigir documentación que reúna los requisitos fiscales para su deducción en el Impuesto Sobre la Renta cuando haga pagos a terceros que estén obligados a ello. En los términos de la Ley de referencia causará dicho impuesto a la tasa del 30% sobre las erogaciones que efectúe y que no sean deducibles por no reunir los requisitos previstos en la multicitada ley.
De conformidad con el artículo 32-A, fracción IV, del Código Fiscal de la Federación, los Organismos Públicos Descentralizados de la Administración Pública Federal, Estatal y Municipal para el ejercicio 2012, estarían obligados a dictaminar sus estados financieros por contador público. Sin embargo, mediante resolución miscelánea del 19 de diciembre de 2011, en su numeral I.2.15.3 quedó establecido que los organismos descentralizados que no tuvieran actividad con fines lucrativos, quedarían exentos de dicha obligación.
</t>
  </si>
</sst>
</file>

<file path=xl/styles.xml><?xml version="1.0" encoding="utf-8"?>
<styleSheet xmlns="http://schemas.openxmlformats.org/spreadsheetml/2006/main">
  <numFmts count="2">
    <numFmt numFmtId="43" formatCode="_-* #,##0.00_-;\-* #,##0.00_-;_-* &quot;-&quot;??_-;_-@_-"/>
    <numFmt numFmtId="164" formatCode="&quot;$&quot;\ #,###,###.00"/>
  </numFmts>
  <fonts count="32">
    <font>
      <sz val="10"/>
      <color rgb="FF000000"/>
      <name val="Times New Roman"/>
      <charset val="204"/>
    </font>
    <font>
      <sz val="11"/>
      <color theme="1"/>
      <name val="Calibri"/>
      <family val="2"/>
      <scheme val="minor"/>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i/>
      <sz val="8"/>
      <color rgb="FF000000"/>
      <name val="Arial"/>
      <family val="2"/>
    </font>
    <font>
      <sz val="9"/>
      <color theme="1"/>
      <name val="Arial"/>
      <family val="2"/>
    </font>
    <font>
      <b/>
      <sz val="9"/>
      <color theme="1"/>
      <name val="Arial"/>
      <family val="2"/>
    </font>
    <font>
      <sz val="8"/>
      <name val="Arial"/>
      <family val="2"/>
    </font>
    <font>
      <b/>
      <i/>
      <sz val="8"/>
      <name val="Arial"/>
      <family val="2"/>
    </font>
    <font>
      <u/>
      <sz val="10"/>
      <color indexed="12"/>
      <name val="Arial"/>
      <family val="2"/>
    </font>
    <font>
      <b/>
      <sz val="8"/>
      <color indexed="9"/>
      <name val="Arial"/>
      <family val="2"/>
    </font>
    <font>
      <b/>
      <sz val="8"/>
      <name val="Arial"/>
      <family val="2"/>
    </font>
    <font>
      <sz val="10"/>
      <name val="Courier New"/>
      <family val="3"/>
    </font>
    <font>
      <b/>
      <sz val="10"/>
      <color theme="0"/>
      <name val="Arial"/>
      <family val="2"/>
    </font>
    <font>
      <sz val="10"/>
      <name val="Arial"/>
      <family val="2"/>
    </font>
    <font>
      <b/>
      <sz val="9"/>
      <color rgb="FFFF0000"/>
      <name val="Arial"/>
      <family val="2"/>
    </font>
    <font>
      <b/>
      <i/>
      <sz val="8"/>
      <color rgb="FFFF0000"/>
      <name val="Arial"/>
      <family val="2"/>
    </font>
    <font>
      <sz val="9"/>
      <color rgb="FFFF0000"/>
      <name val="Arial"/>
      <family val="2"/>
    </font>
    <font>
      <i/>
      <sz val="8"/>
      <color rgb="FFFF0000"/>
      <name val="Arial"/>
      <family val="2"/>
    </font>
    <font>
      <sz val="10"/>
      <color rgb="FF000000"/>
      <name val="Times New Roman"/>
      <family val="1"/>
    </font>
    <font>
      <b/>
      <i/>
      <sz val="9"/>
      <color theme="1"/>
      <name val="Arial"/>
      <family val="2"/>
    </font>
    <font>
      <sz val="12"/>
      <color rgb="FF000000"/>
      <name val="Times New Roman"/>
      <family val="1"/>
    </font>
    <font>
      <sz val="10"/>
      <color rgb="FF000000"/>
      <name val="Times New Roman"/>
      <charset val="204"/>
    </font>
  </fonts>
  <fills count="9">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rgb="FF339933"/>
        <bgColor indexed="64"/>
      </patternFill>
    </fill>
    <fill>
      <patternFill patternType="solid">
        <fgColor rgb="FF60A060"/>
        <bgColor indexed="64"/>
      </patternFill>
    </fill>
    <fill>
      <patternFill patternType="solid">
        <fgColor rgb="FFBFBFBF"/>
        <bgColor indexed="64"/>
      </patternFill>
    </fill>
    <fill>
      <patternFill patternType="solid">
        <fgColor theme="0"/>
        <bgColor indexed="64"/>
      </patternFill>
    </fill>
    <fill>
      <patternFill patternType="solid">
        <fgColor rgb="FF48A428"/>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diagonal/>
    </border>
    <border>
      <left/>
      <right style="thin">
        <color indexed="64"/>
      </right>
      <top/>
      <bottom/>
      <diagonal/>
    </border>
  </borders>
  <cellStyleXfs count="5">
    <xf numFmtId="0" fontId="0" fillId="0" borderId="0"/>
    <xf numFmtId="0" fontId="18" fillId="0" borderId="0" applyNumberFormat="0" applyFill="0" applyBorder="0" applyAlignment="0" applyProtection="0">
      <alignment vertical="top"/>
      <protection locked="0"/>
    </xf>
    <xf numFmtId="0" fontId="1" fillId="0" borderId="0"/>
    <xf numFmtId="0" fontId="23" fillId="0" borderId="0"/>
    <xf numFmtId="43" fontId="31" fillId="0" borderId="0" applyFont="0" applyFill="0" applyBorder="0" applyAlignment="0" applyProtection="0"/>
  </cellStyleXfs>
  <cellXfs count="363">
    <xf numFmtId="0" fontId="0" fillId="0" borderId="0" xfId="0"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4" fillId="0" borderId="0" xfId="0" applyFont="1" applyFill="1" applyBorder="1" applyAlignment="1">
      <alignment horizontal="left" vertical="top"/>
    </xf>
    <xf numFmtId="0" fontId="3" fillId="0" borderId="0" xfId="0" applyFont="1" applyFill="1" applyBorder="1" applyAlignment="1">
      <alignment horizontal="center" vertical="top"/>
    </xf>
    <xf numFmtId="0" fontId="3" fillId="0" borderId="0" xfId="0" applyFont="1" applyFill="1" applyBorder="1" applyAlignment="1">
      <alignment vertical="top"/>
    </xf>
    <xf numFmtId="0" fontId="3" fillId="0" borderId="0" xfId="0" applyFont="1" applyFill="1" applyBorder="1" applyAlignment="1">
      <alignment horizontal="center" vertical="top"/>
    </xf>
    <xf numFmtId="0" fontId="2" fillId="0" borderId="0" xfId="0" applyFont="1" applyFill="1" applyBorder="1" applyAlignment="1">
      <alignment vertical="top" wrapText="1"/>
    </xf>
    <xf numFmtId="0" fontId="6" fillId="0" borderId="0" xfId="0" applyFont="1" applyFill="1" applyBorder="1" applyAlignment="1">
      <alignment horizontal="left" vertical="top"/>
    </xf>
    <xf numFmtId="0" fontId="7" fillId="0" borderId="0" xfId="0" applyFont="1" applyFill="1" applyBorder="1" applyAlignment="1">
      <alignment horizontal="left" vertical="top"/>
    </xf>
    <xf numFmtId="0" fontId="3" fillId="0" borderId="0" xfId="0" applyFont="1" applyFill="1" applyBorder="1" applyAlignment="1">
      <alignment horizontal="left"/>
    </xf>
    <xf numFmtId="0" fontId="2" fillId="0" borderId="0" xfId="0" applyFont="1" applyFill="1" applyBorder="1" applyAlignment="1">
      <alignment horizontal="left"/>
    </xf>
    <xf numFmtId="0" fontId="6" fillId="0" borderId="0" xfId="0" applyFont="1" applyFill="1" applyBorder="1" applyAlignment="1">
      <alignment vertical="top" wrapText="1"/>
    </xf>
    <xf numFmtId="0" fontId="8" fillId="0" borderId="0" xfId="0" applyFont="1" applyFill="1" applyBorder="1" applyAlignment="1">
      <alignment horizontal="left" vertical="top"/>
    </xf>
    <xf numFmtId="0" fontId="2" fillId="0" borderId="0" xfId="0" applyFont="1" applyFill="1" applyBorder="1" applyAlignment="1">
      <alignment vertical="top"/>
    </xf>
    <xf numFmtId="0" fontId="2" fillId="0" borderId="0" xfId="0" applyFont="1" applyFill="1" applyBorder="1" applyAlignment="1">
      <alignment vertical="top"/>
    </xf>
    <xf numFmtId="0" fontId="6" fillId="0" borderId="0" xfId="0" applyFont="1" applyFill="1" applyBorder="1" applyAlignment="1">
      <alignment vertical="top"/>
    </xf>
    <xf numFmtId="0" fontId="6" fillId="0" borderId="0" xfId="0" applyFont="1" applyFill="1" applyBorder="1" applyAlignment="1">
      <alignment horizontal="left"/>
    </xf>
    <xf numFmtId="0" fontId="8" fillId="0" borderId="0" xfId="0" applyFont="1" applyFill="1" applyBorder="1" applyAlignment="1">
      <alignment horizontal="left"/>
    </xf>
    <xf numFmtId="49" fontId="2" fillId="0" borderId="0" xfId="0" applyNumberFormat="1" applyFont="1" applyFill="1" applyBorder="1" applyAlignment="1">
      <alignment horizontal="left" vertical="top"/>
    </xf>
    <xf numFmtId="49" fontId="2" fillId="0" borderId="0" xfId="0" applyNumberFormat="1" applyFont="1" applyFill="1" applyBorder="1" applyAlignment="1">
      <alignment vertical="top" wrapText="1"/>
    </xf>
    <xf numFmtId="49" fontId="8" fillId="0" borderId="0" xfId="0" applyNumberFormat="1" applyFont="1" applyFill="1" applyBorder="1" applyAlignment="1">
      <alignment horizontal="left" vertical="top"/>
    </xf>
    <xf numFmtId="49" fontId="6" fillId="0" borderId="0" xfId="0" applyNumberFormat="1" applyFont="1" applyFill="1" applyBorder="1" applyAlignment="1">
      <alignment horizontal="left" vertical="top"/>
    </xf>
    <xf numFmtId="49" fontId="3" fillId="0" borderId="0" xfId="0" applyNumberFormat="1" applyFont="1" applyFill="1" applyBorder="1" applyAlignment="1">
      <alignment horizontal="left" vertical="top"/>
    </xf>
    <xf numFmtId="49" fontId="2" fillId="0" borderId="0" xfId="0" applyNumberFormat="1" applyFont="1" applyFill="1" applyBorder="1" applyAlignment="1">
      <alignment vertical="top"/>
    </xf>
    <xf numFmtId="0" fontId="11" fillId="0" borderId="0" xfId="0" applyFont="1" applyFill="1" applyBorder="1" applyAlignment="1">
      <alignment horizontal="left" vertical="top"/>
    </xf>
    <xf numFmtId="0" fontId="9" fillId="0" borderId="0" xfId="0" applyFont="1" applyFill="1" applyBorder="1" applyAlignment="1">
      <alignment horizontal="left" vertical="top"/>
    </xf>
    <xf numFmtId="0" fontId="12" fillId="0" borderId="0" xfId="0" applyFont="1" applyAlignment="1">
      <alignment horizontal="center"/>
    </xf>
    <xf numFmtId="0" fontId="14" fillId="0" borderId="0" xfId="0" applyFont="1" applyAlignment="1"/>
    <xf numFmtId="0" fontId="14" fillId="0" borderId="0" xfId="0" applyFont="1"/>
    <xf numFmtId="0" fontId="11" fillId="0" borderId="0" xfId="0" applyFont="1" applyFill="1" applyBorder="1" applyAlignment="1">
      <alignment vertical="top" wrapText="1"/>
    </xf>
    <xf numFmtId="49" fontId="11" fillId="0" borderId="0" xfId="0" applyNumberFormat="1" applyFont="1" applyFill="1" applyBorder="1" applyAlignment="1">
      <alignment vertical="top" wrapText="1"/>
    </xf>
    <xf numFmtId="49" fontId="14" fillId="0" borderId="0" xfId="0" applyNumberFormat="1" applyFont="1" applyFill="1" applyBorder="1" applyAlignment="1">
      <alignment horizontal="right"/>
    </xf>
    <xf numFmtId="4" fontId="14" fillId="0" borderId="0" xfId="0" applyNumberFormat="1" applyFont="1" applyFill="1" applyBorder="1" applyAlignment="1"/>
    <xf numFmtId="0" fontId="11" fillId="0" borderId="0" xfId="0" applyFont="1" applyFill="1" applyBorder="1" applyAlignment="1">
      <alignment vertical="top"/>
    </xf>
    <xf numFmtId="49" fontId="17" fillId="0" borderId="0" xfId="0" applyNumberFormat="1" applyFont="1" applyFill="1" applyBorder="1" applyAlignment="1">
      <alignment vertical="top"/>
    </xf>
    <xf numFmtId="49" fontId="9" fillId="0" borderId="0" xfId="0" applyNumberFormat="1" applyFont="1" applyFill="1" applyBorder="1" applyAlignment="1">
      <alignment horizontal="left" vertical="top"/>
    </xf>
    <xf numFmtId="0" fontId="14" fillId="0" borderId="0" xfId="0" applyFont="1" applyAlignment="1">
      <alignment vertical="center"/>
    </xf>
    <xf numFmtId="49" fontId="13" fillId="0" borderId="0" xfId="0" applyNumberFormat="1" applyFont="1" applyFill="1" applyBorder="1" applyAlignment="1">
      <alignment horizontal="left" vertical="top"/>
    </xf>
    <xf numFmtId="0" fontId="9" fillId="0" borderId="0" xfId="0" applyFont="1" applyFill="1" applyBorder="1" applyAlignment="1">
      <alignment vertical="top"/>
    </xf>
    <xf numFmtId="0" fontId="9" fillId="0" borderId="0" xfId="0" applyFont="1" applyFill="1" applyBorder="1" applyAlignment="1">
      <alignment vertical="top" wrapText="1"/>
    </xf>
    <xf numFmtId="0" fontId="10" fillId="2" borderId="0" xfId="0" applyFont="1" applyFill="1" applyBorder="1" applyAlignment="1">
      <alignment horizontal="left" vertical="top"/>
    </xf>
    <xf numFmtId="0" fontId="6" fillId="2" borderId="0" xfId="0" applyFont="1" applyFill="1" applyBorder="1" applyAlignment="1">
      <alignment horizontal="left" vertical="top"/>
    </xf>
    <xf numFmtId="0" fontId="11" fillId="2" borderId="0" xfId="0" applyFont="1" applyFill="1" applyBorder="1" applyAlignment="1">
      <alignment horizontal="left" vertical="top"/>
    </xf>
    <xf numFmtId="0" fontId="9" fillId="2" borderId="0" xfId="0" applyFont="1" applyFill="1" applyBorder="1" applyAlignment="1">
      <alignment horizontal="left" vertical="top"/>
    </xf>
    <xf numFmtId="0" fontId="11" fillId="2" borderId="0" xfId="0" applyFont="1" applyFill="1" applyBorder="1" applyAlignment="1">
      <alignment vertical="top" wrapText="1"/>
    </xf>
    <xf numFmtId="49" fontId="11" fillId="2" borderId="0" xfId="0" applyNumberFormat="1" applyFont="1" applyFill="1" applyBorder="1" applyAlignment="1">
      <alignment vertical="top" wrapText="1"/>
    </xf>
    <xf numFmtId="0" fontId="9" fillId="2" borderId="0" xfId="0" applyFont="1" applyFill="1" applyBorder="1" applyAlignment="1">
      <alignment vertical="top" wrapText="1"/>
    </xf>
    <xf numFmtId="49" fontId="11" fillId="2" borderId="0" xfId="0" applyNumberFormat="1" applyFont="1" applyFill="1" applyBorder="1" applyAlignment="1">
      <alignment horizontal="left" vertical="top"/>
    </xf>
    <xf numFmtId="0" fontId="0" fillId="0" borderId="0" xfId="0"/>
    <xf numFmtId="0" fontId="21" fillId="0" borderId="0" xfId="0" applyFont="1" applyAlignment="1"/>
    <xf numFmtId="0" fontId="16" fillId="0" borderId="0" xfId="0" applyFont="1" applyBorder="1" applyAlignment="1">
      <alignment vertical="center"/>
    </xf>
    <xf numFmtId="49" fontId="16" fillId="0" borderId="0" xfId="0" applyNumberFormat="1" applyFont="1" applyBorder="1" applyAlignment="1">
      <alignment vertical="center"/>
    </xf>
    <xf numFmtId="0" fontId="20" fillId="3" borderId="11" xfId="0" applyFont="1" applyFill="1" applyBorder="1" applyAlignment="1">
      <alignment horizontal="center" vertical="center"/>
    </xf>
    <xf numFmtId="0" fontId="16" fillId="3" borderId="11" xfId="0" applyFont="1" applyFill="1" applyBorder="1" applyAlignment="1">
      <alignment vertical="center"/>
    </xf>
    <xf numFmtId="0" fontId="16" fillId="3" borderId="11" xfId="0" applyFont="1" applyFill="1" applyBorder="1" applyAlignment="1">
      <alignment vertical="center" wrapText="1"/>
    </xf>
    <xf numFmtId="49" fontId="16" fillId="3" borderId="11" xfId="0" applyNumberFormat="1" applyFont="1" applyFill="1" applyBorder="1" applyAlignment="1">
      <alignment vertical="center"/>
    </xf>
    <xf numFmtId="49" fontId="16" fillId="3" borderId="12" xfId="0" applyNumberFormat="1" applyFont="1" applyFill="1" applyBorder="1" applyAlignment="1">
      <alignment vertical="center"/>
    </xf>
    <xf numFmtId="0" fontId="20" fillId="3" borderId="13" xfId="0" applyFont="1" applyFill="1" applyBorder="1" applyAlignment="1">
      <alignment horizontal="center" vertical="center"/>
    </xf>
    <xf numFmtId="0" fontId="16" fillId="3" borderId="13" xfId="0" applyFont="1" applyFill="1" applyBorder="1" applyAlignment="1">
      <alignment vertical="center"/>
    </xf>
    <xf numFmtId="0" fontId="16" fillId="3" borderId="13" xfId="0" applyFont="1" applyFill="1" applyBorder="1" applyAlignment="1">
      <alignment vertical="center" wrapText="1"/>
    </xf>
    <xf numFmtId="49" fontId="16" fillId="3" borderId="13" xfId="0" applyNumberFormat="1" applyFont="1" applyFill="1" applyBorder="1" applyAlignment="1">
      <alignment vertical="center"/>
    </xf>
    <xf numFmtId="49" fontId="16" fillId="3" borderId="14" xfId="0" applyNumberFormat="1" applyFont="1" applyFill="1" applyBorder="1" applyAlignment="1">
      <alignment vertical="center"/>
    </xf>
    <xf numFmtId="0" fontId="20" fillId="3" borderId="15" xfId="0" applyFont="1" applyFill="1" applyBorder="1" applyAlignment="1">
      <alignment horizontal="center" vertical="center"/>
    </xf>
    <xf numFmtId="0" fontId="16" fillId="3" borderId="15" xfId="0" applyFont="1" applyFill="1" applyBorder="1" applyAlignment="1">
      <alignment vertical="center"/>
    </xf>
    <xf numFmtId="0" fontId="16" fillId="3" borderId="15" xfId="0" applyFont="1" applyFill="1" applyBorder="1" applyAlignment="1">
      <alignment vertical="center" wrapText="1"/>
    </xf>
    <xf numFmtId="49" fontId="16" fillId="3" borderId="15" xfId="0" applyNumberFormat="1" applyFont="1" applyFill="1" applyBorder="1" applyAlignment="1">
      <alignment vertical="center"/>
    </xf>
    <xf numFmtId="49" fontId="16" fillId="3" borderId="16" xfId="0" applyNumberFormat="1" applyFont="1" applyFill="1" applyBorder="1" applyAlignment="1">
      <alignment vertical="center"/>
    </xf>
    <xf numFmtId="0" fontId="19" fillId="5" borderId="4" xfId="0" applyFont="1" applyFill="1" applyBorder="1" applyAlignment="1">
      <alignment horizontal="center" vertical="center"/>
    </xf>
    <xf numFmtId="0" fontId="14" fillId="0" borderId="0" xfId="0" applyFont="1" applyAlignment="1">
      <alignment wrapText="1"/>
    </xf>
    <xf numFmtId="0" fontId="0" fillId="0" borderId="0" xfId="0" applyFill="1" applyBorder="1" applyAlignment="1">
      <alignment horizontal="left" vertical="top"/>
    </xf>
    <xf numFmtId="0" fontId="6" fillId="0" borderId="0" xfId="0" applyFont="1" applyFill="1" applyBorder="1" applyAlignment="1">
      <alignment vertical="top" wrapText="1"/>
    </xf>
    <xf numFmtId="49" fontId="6" fillId="0" borderId="0" xfId="0" applyNumberFormat="1" applyFont="1" applyFill="1" applyBorder="1" applyAlignment="1">
      <alignment horizontal="left" vertical="top"/>
    </xf>
    <xf numFmtId="49" fontId="15" fillId="0" borderId="0" xfId="0" applyNumberFormat="1" applyFont="1" applyBorder="1" applyAlignment="1">
      <alignment horizontal="right"/>
    </xf>
    <xf numFmtId="2" fontId="15" fillId="0" borderId="0" xfId="0" applyNumberFormat="1" applyFont="1" applyBorder="1" applyAlignment="1"/>
    <xf numFmtId="0" fontId="9" fillId="0" borderId="0" xfId="0" applyFont="1" applyFill="1" applyBorder="1" applyAlignment="1">
      <alignment horizontal="left" vertical="top"/>
    </xf>
    <xf numFmtId="0" fontId="6" fillId="0" borderId="0" xfId="0" applyFont="1" applyFill="1" applyBorder="1" applyAlignment="1">
      <alignment vertical="top" wrapText="1"/>
    </xf>
    <xf numFmtId="49" fontId="6" fillId="0" borderId="0" xfId="0" applyNumberFormat="1" applyFont="1" applyFill="1" applyBorder="1" applyAlignment="1">
      <alignment horizontal="left" vertical="top"/>
    </xf>
    <xf numFmtId="0" fontId="11" fillId="0" borderId="0" xfId="0" applyFont="1" applyFill="1" applyBorder="1" applyAlignment="1">
      <alignment vertical="top" wrapText="1"/>
    </xf>
    <xf numFmtId="49" fontId="11" fillId="0" borderId="0" xfId="0" applyNumberFormat="1" applyFont="1" applyFill="1" applyBorder="1" applyAlignment="1">
      <alignment vertical="top" wrapText="1"/>
    </xf>
    <xf numFmtId="0" fontId="2" fillId="0" borderId="0" xfId="0" applyFont="1" applyFill="1" applyBorder="1" applyAlignment="1">
      <alignment vertical="top"/>
    </xf>
    <xf numFmtId="0" fontId="2" fillId="0" borderId="0" xfId="0" applyFont="1" applyFill="1" applyBorder="1" applyAlignment="1">
      <alignment vertical="top" wrapText="1"/>
    </xf>
    <xf numFmtId="0" fontId="6" fillId="0" borderId="0" xfId="0" applyFont="1" applyFill="1" applyBorder="1" applyAlignment="1">
      <alignment horizontal="left" vertical="top"/>
    </xf>
    <xf numFmtId="0" fontId="2" fillId="0" borderId="0" xfId="0" applyFont="1" applyFill="1" applyBorder="1" applyAlignment="1">
      <alignment horizontal="left"/>
    </xf>
    <xf numFmtId="0" fontId="6" fillId="0" borderId="0" xfId="0" applyFont="1" applyFill="1" applyBorder="1" applyAlignment="1">
      <alignment vertical="top"/>
    </xf>
    <xf numFmtId="0" fontId="6" fillId="0" borderId="0" xfId="0" applyFont="1" applyFill="1" applyBorder="1" applyAlignment="1">
      <alignment horizontal="left"/>
    </xf>
    <xf numFmtId="0" fontId="0" fillId="0" borderId="0" xfId="0" applyFill="1" applyBorder="1" applyAlignment="1">
      <alignment horizontal="left" vertical="top"/>
    </xf>
    <xf numFmtId="3" fontId="14" fillId="0" borderId="0" xfId="2" applyNumberFormat="1" applyFont="1" applyAlignment="1">
      <alignment horizontal="right"/>
    </xf>
    <xf numFmtId="3" fontId="8" fillId="6" borderId="1" xfId="2" applyNumberFormat="1" applyFont="1" applyFill="1" applyBorder="1" applyAlignment="1">
      <alignment horizontal="right" vertical="center"/>
    </xf>
    <xf numFmtId="3" fontId="14" fillId="7" borderId="0" xfId="2" applyNumberFormat="1" applyFont="1" applyFill="1" applyAlignment="1">
      <alignment horizontal="right"/>
    </xf>
    <xf numFmtId="3" fontId="14" fillId="7" borderId="0" xfId="2" applyNumberFormat="1" applyFont="1" applyFill="1" applyBorder="1" applyAlignment="1">
      <alignment horizontal="right"/>
    </xf>
    <xf numFmtId="3" fontId="14" fillId="7" borderId="1" xfId="2" applyNumberFormat="1" applyFont="1" applyFill="1" applyBorder="1" applyAlignment="1">
      <alignment horizontal="right"/>
    </xf>
    <xf numFmtId="3" fontId="6" fillId="7" borderId="3" xfId="2" applyNumberFormat="1" applyFont="1" applyFill="1" applyBorder="1" applyAlignment="1">
      <alignment horizontal="right" vertical="center"/>
    </xf>
    <xf numFmtId="0" fontId="6" fillId="7" borderId="2" xfId="2" applyFont="1" applyFill="1" applyBorder="1" applyAlignment="1">
      <alignment horizontal="left" vertical="center" wrapText="1" indent="1"/>
    </xf>
    <xf numFmtId="0" fontId="6" fillId="7" borderId="3" xfId="2" applyFont="1" applyFill="1" applyBorder="1" applyAlignment="1">
      <alignment horizontal="left" vertical="center" wrapText="1" indent="1"/>
    </xf>
    <xf numFmtId="3" fontId="6" fillId="7" borderId="1" xfId="2" applyNumberFormat="1" applyFont="1" applyFill="1" applyBorder="1" applyAlignment="1">
      <alignment horizontal="right" vertical="center"/>
    </xf>
    <xf numFmtId="3" fontId="6" fillId="7" borderId="0" xfId="2" applyNumberFormat="1" applyFont="1" applyFill="1" applyAlignment="1">
      <alignment horizontal="right" vertical="center"/>
    </xf>
    <xf numFmtId="0" fontId="6" fillId="7" borderId="2" xfId="2" applyFont="1" applyFill="1" applyBorder="1" applyAlignment="1">
      <alignment horizontal="left" vertical="center" indent="1"/>
    </xf>
    <xf numFmtId="0" fontId="1" fillId="0" borderId="0" xfId="2"/>
    <xf numFmtId="3" fontId="14" fillId="0" borderId="1" xfId="2" applyNumberFormat="1" applyFont="1" applyBorder="1" applyAlignment="1">
      <alignment horizontal="right"/>
    </xf>
    <xf numFmtId="3" fontId="8" fillId="0" borderId="1" xfId="2" applyNumberFormat="1" applyFont="1" applyBorder="1" applyAlignment="1">
      <alignment horizontal="right" vertical="center"/>
    </xf>
    <xf numFmtId="0" fontId="6" fillId="0" borderId="2" xfId="2" applyFont="1" applyBorder="1" applyAlignment="1">
      <alignment horizontal="left" vertical="center" indent="1"/>
    </xf>
    <xf numFmtId="0" fontId="6" fillId="0" borderId="3" xfId="2" applyFont="1" applyBorder="1" applyAlignment="1">
      <alignment horizontal="left" vertical="center" wrapText="1" indent="1"/>
    </xf>
    <xf numFmtId="3" fontId="6" fillId="0" borderId="1" xfId="2" applyNumberFormat="1" applyFont="1" applyBorder="1" applyAlignment="1">
      <alignment horizontal="right" vertical="center"/>
    </xf>
    <xf numFmtId="3" fontId="14" fillId="0" borderId="0" xfId="2" applyNumberFormat="1" applyFont="1" applyAlignment="1">
      <alignment horizontal="right" vertical="center" wrapText="1"/>
    </xf>
    <xf numFmtId="49" fontId="15" fillId="0" borderId="2" xfId="0" applyNumberFormat="1" applyFont="1" applyFill="1" applyBorder="1" applyAlignment="1"/>
    <xf numFmtId="49" fontId="15" fillId="0" borderId="4" xfId="0" applyNumberFormat="1" applyFont="1" applyFill="1" applyBorder="1" applyAlignment="1"/>
    <xf numFmtId="49" fontId="15" fillId="0" borderId="3" xfId="0" applyNumberFormat="1" applyFont="1" applyFill="1" applyBorder="1" applyAlignment="1"/>
    <xf numFmtId="0" fontId="2" fillId="0" borderId="0" xfId="0" applyFont="1" applyFill="1" applyBorder="1" applyAlignment="1">
      <alignment horizontal="left" vertical="top" wrapText="1"/>
    </xf>
    <xf numFmtId="0" fontId="14" fillId="0" borderId="0" xfId="0" applyFont="1" applyFill="1" applyAlignment="1">
      <alignment wrapText="1"/>
    </xf>
    <xf numFmtId="0" fontId="14" fillId="0" borderId="0" xfId="0" applyFont="1" applyFill="1" applyAlignment="1"/>
    <xf numFmtId="49" fontId="25" fillId="2" borderId="0" xfId="0" applyNumberFormat="1" applyFont="1" applyFill="1" applyBorder="1" applyAlignment="1">
      <alignment horizontal="left" vertical="top"/>
    </xf>
    <xf numFmtId="49" fontId="27" fillId="2" borderId="0" xfId="0" applyNumberFormat="1" applyFont="1" applyFill="1" applyBorder="1" applyAlignment="1">
      <alignment horizontal="left" vertical="top"/>
    </xf>
    <xf numFmtId="0" fontId="27" fillId="2" borderId="0" xfId="0" applyFont="1" applyFill="1" applyBorder="1" applyAlignment="1">
      <alignment horizontal="left" vertical="top"/>
    </xf>
    <xf numFmtId="49" fontId="25" fillId="2" borderId="0" xfId="0" applyNumberFormat="1" applyFont="1" applyFill="1" applyBorder="1" applyAlignment="1">
      <alignment vertical="top" wrapText="1"/>
    </xf>
    <xf numFmtId="49" fontId="27" fillId="2" borderId="0" xfId="0" applyNumberFormat="1" applyFont="1" applyFill="1" applyBorder="1" applyAlignment="1">
      <alignment vertical="top" wrapText="1"/>
    </xf>
    <xf numFmtId="49" fontId="25" fillId="2" borderId="0" xfId="0" applyNumberFormat="1" applyFont="1" applyFill="1" applyBorder="1" applyAlignment="1">
      <alignment vertical="top"/>
    </xf>
    <xf numFmtId="49" fontId="24" fillId="0" borderId="0" xfId="0" applyNumberFormat="1" applyFont="1" applyFill="1" applyBorder="1" applyAlignment="1">
      <alignment vertical="top"/>
    </xf>
    <xf numFmtId="0" fontId="26" fillId="0" borderId="0" xfId="0" applyFont="1" applyFill="1" applyBorder="1" applyAlignment="1">
      <alignment horizontal="left" vertical="top"/>
    </xf>
    <xf numFmtId="49" fontId="26" fillId="0" borderId="0" xfId="0" applyNumberFormat="1" applyFont="1" applyFill="1" applyBorder="1" applyAlignment="1">
      <alignment vertical="top" wrapText="1"/>
    </xf>
    <xf numFmtId="0" fontId="26" fillId="0" borderId="0" xfId="0" applyFont="1" applyFill="1" applyBorder="1" applyAlignment="1">
      <alignment vertical="top"/>
    </xf>
    <xf numFmtId="0" fontId="24" fillId="0" borderId="0" xfId="0" applyFont="1" applyFill="1" applyBorder="1" applyAlignment="1">
      <alignment horizontal="left" vertical="top"/>
    </xf>
    <xf numFmtId="0" fontId="2" fillId="0" borderId="0" xfId="0" applyFont="1" applyFill="1" applyBorder="1" applyAlignment="1">
      <alignment vertical="top"/>
    </xf>
    <xf numFmtId="0" fontId="27" fillId="2" borderId="0" xfId="0" applyFont="1" applyFill="1" applyBorder="1" applyAlignment="1">
      <alignment horizontal="left"/>
    </xf>
    <xf numFmtId="49" fontId="11" fillId="0" borderId="0" xfId="0" applyNumberFormat="1" applyFont="1" applyFill="1" applyBorder="1" applyAlignment="1">
      <alignment horizontal="left" vertical="top"/>
    </xf>
    <xf numFmtId="49" fontId="17" fillId="2" borderId="0" xfId="0" applyNumberFormat="1" applyFont="1" applyFill="1" applyBorder="1" applyAlignment="1">
      <alignment horizontal="left" vertical="top"/>
    </xf>
    <xf numFmtId="0" fontId="2" fillId="2" borderId="0" xfId="0" applyFont="1" applyFill="1" applyBorder="1" applyAlignment="1">
      <alignment horizontal="left" vertical="top"/>
    </xf>
    <xf numFmtId="0" fontId="27" fillId="0" borderId="0" xfId="0" applyFont="1" applyFill="1" applyBorder="1" applyAlignment="1">
      <alignment horizontal="left" vertical="top"/>
    </xf>
    <xf numFmtId="49" fontId="15" fillId="0" borderId="4" xfId="0" applyNumberFormat="1" applyFont="1" applyFill="1" applyBorder="1" applyAlignment="1">
      <alignment horizontal="right"/>
    </xf>
    <xf numFmtId="49" fontId="14" fillId="0" borderId="4" xfId="0" applyNumberFormat="1" applyFont="1" applyFill="1" applyBorder="1" applyAlignment="1"/>
    <xf numFmtId="0" fontId="15" fillId="0" borderId="2" xfId="0" applyFont="1" applyFill="1" applyBorder="1" applyAlignment="1"/>
    <xf numFmtId="0" fontId="15" fillId="0" borderId="4" xfId="0" applyFont="1" applyFill="1" applyBorder="1" applyAlignment="1"/>
    <xf numFmtId="0" fontId="6" fillId="0" borderId="0" xfId="0" applyFont="1" applyFill="1" applyBorder="1" applyAlignment="1">
      <alignment vertical="top" wrapText="1"/>
    </xf>
    <xf numFmtId="0" fontId="6" fillId="0" borderId="0" xfId="0" applyFont="1" applyFill="1" applyBorder="1" applyAlignment="1">
      <alignment vertical="top"/>
    </xf>
    <xf numFmtId="0" fontId="2" fillId="0" borderId="0" xfId="0" applyFont="1" applyFill="1" applyBorder="1" applyAlignment="1">
      <alignment vertical="top"/>
    </xf>
    <xf numFmtId="0" fontId="15" fillId="0" borderId="1" xfId="0" applyFont="1" applyFill="1" applyBorder="1" applyAlignment="1">
      <alignment horizontal="center"/>
    </xf>
    <xf numFmtId="0" fontId="27" fillId="0" borderId="0" xfId="0" applyFont="1" applyFill="1" applyBorder="1" applyAlignment="1">
      <alignment vertical="top" wrapText="1"/>
    </xf>
    <xf numFmtId="4" fontId="15" fillId="0" borderId="1" xfId="0" applyNumberFormat="1" applyFont="1" applyFill="1" applyBorder="1" applyAlignment="1">
      <alignment horizontal="center"/>
    </xf>
    <xf numFmtId="2" fontId="2" fillId="0" borderId="0" xfId="0" applyNumberFormat="1" applyFont="1" applyFill="1" applyBorder="1" applyAlignment="1">
      <alignment horizontal="center" vertical="top" wrapText="1"/>
    </xf>
    <xf numFmtId="0" fontId="6" fillId="0" borderId="0" xfId="0" applyFont="1" applyFill="1" applyBorder="1" applyAlignment="1">
      <alignment vertical="top" wrapText="1"/>
    </xf>
    <xf numFmtId="49" fontId="11" fillId="0" borderId="0" xfId="0" applyNumberFormat="1" applyFont="1" applyFill="1" applyBorder="1" applyAlignment="1">
      <alignment horizontal="left" vertical="top" wrapText="1"/>
    </xf>
    <xf numFmtId="0" fontId="15" fillId="0" borderId="0" xfId="0" applyFont="1" applyFill="1" applyBorder="1" applyAlignment="1"/>
    <xf numFmtId="49" fontId="14" fillId="0" borderId="0" xfId="0" applyNumberFormat="1" applyFont="1" applyFill="1" applyBorder="1" applyAlignment="1"/>
    <xf numFmtId="49" fontId="15" fillId="0" borderId="0" xfId="0" applyNumberFormat="1" applyFont="1" applyFill="1" applyBorder="1" applyAlignment="1">
      <alignment horizontal="right"/>
    </xf>
    <xf numFmtId="49" fontId="15" fillId="0" borderId="4" xfId="0" applyNumberFormat="1" applyFont="1" applyFill="1" applyBorder="1" applyAlignment="1"/>
    <xf numFmtId="0" fontId="6" fillId="0" borderId="0" xfId="0" applyFont="1" applyFill="1" applyBorder="1" applyAlignment="1">
      <alignment vertical="top" wrapText="1"/>
    </xf>
    <xf numFmtId="0" fontId="2" fillId="8" borderId="0" xfId="0" applyFont="1" applyFill="1" applyBorder="1" applyAlignment="1">
      <alignment horizontal="left" vertical="top"/>
    </xf>
    <xf numFmtId="0" fontId="3" fillId="8" borderId="0" xfId="0" applyFont="1" applyFill="1" applyBorder="1" applyAlignment="1">
      <alignment horizontal="left" vertical="top"/>
    </xf>
    <xf numFmtId="0" fontId="27" fillId="8" borderId="0" xfId="0" applyFont="1" applyFill="1" applyBorder="1" applyAlignment="1">
      <alignment horizontal="left" vertical="top"/>
    </xf>
    <xf numFmtId="0" fontId="27" fillId="8" borderId="0" xfId="0" applyFont="1" applyFill="1" applyBorder="1" applyAlignment="1">
      <alignment vertical="top" wrapText="1"/>
    </xf>
    <xf numFmtId="0" fontId="27" fillId="5" borderId="0" xfId="0" applyFont="1" applyFill="1" applyBorder="1" applyAlignment="1">
      <alignment horizontal="left" vertical="top"/>
    </xf>
    <xf numFmtId="0" fontId="9" fillId="5" borderId="0" xfId="0" applyFont="1" applyFill="1" applyBorder="1" applyAlignment="1">
      <alignment horizontal="left" vertical="top"/>
    </xf>
    <xf numFmtId="0" fontId="27" fillId="4" borderId="0" xfId="0" applyFont="1" applyFill="1" applyBorder="1" applyAlignment="1">
      <alignment horizontal="left" vertical="top"/>
    </xf>
    <xf numFmtId="0" fontId="27" fillId="4" borderId="0" xfId="0" applyFont="1" applyFill="1" applyBorder="1" applyAlignment="1">
      <alignment vertical="top" wrapText="1"/>
    </xf>
    <xf numFmtId="0" fontId="9" fillId="4" borderId="0" xfId="0" applyFont="1" applyFill="1" applyBorder="1" applyAlignment="1">
      <alignment horizontal="left" vertical="top"/>
    </xf>
    <xf numFmtId="0" fontId="11" fillId="4" borderId="0" xfId="0" applyFont="1" applyFill="1" applyBorder="1" applyAlignment="1">
      <alignment vertical="top" wrapText="1"/>
    </xf>
    <xf numFmtId="0" fontId="11" fillId="5" borderId="0" xfId="0" applyFont="1" applyFill="1" applyBorder="1" applyAlignment="1">
      <alignment vertical="top"/>
    </xf>
    <xf numFmtId="0" fontId="11" fillId="5" borderId="0" xfId="0" applyFont="1" applyFill="1" applyBorder="1" applyAlignment="1">
      <alignment horizontal="left" vertical="top"/>
    </xf>
    <xf numFmtId="0" fontId="11" fillId="5" borderId="0" xfId="0" applyFont="1" applyFill="1" applyBorder="1" applyAlignment="1">
      <alignment horizontal="left"/>
    </xf>
    <xf numFmtId="0" fontId="6" fillId="5" borderId="0" xfId="0" applyFont="1" applyFill="1" applyBorder="1" applyAlignment="1">
      <alignment horizontal="left" vertical="top"/>
    </xf>
    <xf numFmtId="0" fontId="26" fillId="5" borderId="0" xfId="0" applyFont="1" applyFill="1" applyBorder="1" applyAlignment="1">
      <alignment horizontal="left" vertical="top"/>
    </xf>
    <xf numFmtId="0" fontId="26" fillId="5" borderId="0" xfId="0" applyFont="1" applyFill="1" applyBorder="1" applyAlignment="1">
      <alignment vertical="top" wrapText="1"/>
    </xf>
    <xf numFmtId="0" fontId="2" fillId="5" borderId="0" xfId="0" applyFont="1" applyFill="1" applyBorder="1" applyAlignment="1">
      <alignment horizontal="left" vertical="top"/>
    </xf>
    <xf numFmtId="0" fontId="3" fillId="5" borderId="0" xfId="0" applyFont="1" applyFill="1" applyBorder="1" applyAlignment="1">
      <alignment horizontal="left" vertical="top"/>
    </xf>
    <xf numFmtId="0" fontId="2" fillId="5" borderId="0" xfId="0" applyFont="1" applyFill="1" applyBorder="1" applyAlignment="1">
      <alignment vertical="top"/>
    </xf>
    <xf numFmtId="0" fontId="25" fillId="5" borderId="0" xfId="0" applyFont="1" applyFill="1" applyBorder="1" applyAlignment="1">
      <alignment horizontal="left" vertical="top"/>
    </xf>
    <xf numFmtId="0" fontId="15" fillId="0" borderId="0" xfId="0" applyFont="1" applyAlignment="1"/>
    <xf numFmtId="2" fontId="15" fillId="0" borderId="0" xfId="0" applyNumberFormat="1" applyFont="1" applyBorder="1" applyAlignment="1">
      <alignment horizontal="right"/>
    </xf>
    <xf numFmtId="0" fontId="26" fillId="0" borderId="18" xfId="0" applyFont="1" applyFill="1" applyBorder="1" applyAlignment="1">
      <alignment vertical="center" wrapText="1"/>
    </xf>
    <xf numFmtId="2" fontId="15" fillId="0" borderId="0" xfId="0" applyNumberFormat="1" applyFont="1" applyFill="1" applyBorder="1" applyAlignment="1">
      <alignment horizontal="right"/>
    </xf>
    <xf numFmtId="0" fontId="13" fillId="0" borderId="0" xfId="0" applyFont="1" applyFill="1" applyBorder="1" applyAlignment="1">
      <alignment horizontal="left" vertical="top"/>
    </xf>
    <xf numFmtId="0" fontId="17" fillId="0" borderId="0" xfId="0" applyFont="1" applyFill="1" applyBorder="1" applyAlignment="1">
      <alignment vertical="top" wrapText="1"/>
    </xf>
    <xf numFmtId="49" fontId="17" fillId="0" borderId="0" xfId="0" applyNumberFormat="1" applyFont="1" applyFill="1" applyBorder="1" applyAlignment="1">
      <alignment vertical="top" wrapText="1"/>
    </xf>
    <xf numFmtId="0" fontId="13" fillId="0" borderId="0" xfId="0" applyFont="1" applyFill="1" applyBorder="1" applyAlignment="1">
      <alignment vertical="top" wrapText="1"/>
    </xf>
    <xf numFmtId="0" fontId="8" fillId="0" borderId="0" xfId="0" applyFont="1" applyFill="1" applyBorder="1" applyAlignment="1">
      <alignment vertical="top" wrapText="1"/>
    </xf>
    <xf numFmtId="0" fontId="17" fillId="0" borderId="0" xfId="0" applyFont="1" applyFill="1" applyBorder="1" applyAlignment="1">
      <alignment vertical="top"/>
    </xf>
    <xf numFmtId="49" fontId="15" fillId="0" borderId="0" xfId="0" applyNumberFormat="1" applyFont="1" applyFill="1" applyBorder="1" applyAlignment="1"/>
    <xf numFmtId="49" fontId="17" fillId="0" borderId="0" xfId="0" applyNumberFormat="1" applyFont="1" applyFill="1" applyBorder="1" applyAlignment="1">
      <alignment horizontal="left" vertical="top" wrapText="1"/>
    </xf>
    <xf numFmtId="0" fontId="3" fillId="0" borderId="0" xfId="0" applyFont="1" applyFill="1" applyBorder="1" applyAlignment="1">
      <alignment vertical="top" wrapText="1"/>
    </xf>
    <xf numFmtId="49" fontId="3" fillId="0" borderId="0" xfId="0" applyNumberFormat="1" applyFont="1" applyFill="1" applyBorder="1" applyAlignment="1">
      <alignment vertical="top" wrapText="1"/>
    </xf>
    <xf numFmtId="2" fontId="2" fillId="0" borderId="0" xfId="0" applyNumberFormat="1" applyFont="1" applyFill="1" applyBorder="1" applyAlignment="1">
      <alignment horizontal="center" vertical="top" wrapText="1"/>
    </xf>
    <xf numFmtId="0" fontId="3" fillId="0" borderId="0" xfId="0" applyFont="1" applyFill="1" applyBorder="1" applyAlignment="1">
      <alignment horizontal="center" vertical="top"/>
    </xf>
    <xf numFmtId="0" fontId="2" fillId="0" borderId="0" xfId="0" applyFont="1" applyFill="1" applyBorder="1" applyAlignment="1">
      <alignment vertical="top"/>
    </xf>
    <xf numFmtId="0" fontId="26" fillId="0" borderId="0" xfId="0" applyFont="1" applyFill="1" applyBorder="1" applyAlignment="1">
      <alignment vertical="top"/>
    </xf>
    <xf numFmtId="0" fontId="26" fillId="0" borderId="0" xfId="0" applyFont="1" applyFill="1" applyBorder="1" applyAlignment="1">
      <alignment vertical="top" wrapText="1"/>
    </xf>
    <xf numFmtId="0" fontId="11" fillId="2" borderId="0" xfId="0" applyFont="1" applyFill="1" applyBorder="1" applyAlignment="1">
      <alignment vertical="top"/>
    </xf>
    <xf numFmtId="0" fontId="6" fillId="0" borderId="0" xfId="0" applyFont="1" applyFill="1" applyBorder="1" applyAlignment="1">
      <alignment vertical="top"/>
    </xf>
    <xf numFmtId="0" fontId="6" fillId="0" borderId="0" xfId="0" applyFont="1" applyFill="1" applyBorder="1" applyAlignment="1">
      <alignment vertical="top" wrapText="1"/>
    </xf>
    <xf numFmtId="0" fontId="26" fillId="0" borderId="0" xfId="0" applyFont="1" applyFill="1" applyBorder="1" applyAlignment="1">
      <alignment vertical="center" wrapText="1"/>
    </xf>
    <xf numFmtId="0" fontId="28" fillId="0" borderId="0" xfId="0" applyFont="1"/>
    <xf numFmtId="0" fontId="9" fillId="0" borderId="0" xfId="0" applyFont="1" applyFill="1" applyBorder="1" applyAlignment="1">
      <alignment vertical="center" wrapText="1"/>
    </xf>
    <xf numFmtId="0" fontId="10" fillId="0" borderId="0" xfId="0" applyFont="1" applyFill="1" applyBorder="1" applyAlignment="1">
      <alignment horizontal="left" vertical="top"/>
    </xf>
    <xf numFmtId="2" fontId="15" fillId="0" borderId="0" xfId="0" applyNumberFormat="1" applyFont="1" applyFill="1" applyBorder="1" applyAlignment="1"/>
    <xf numFmtId="0" fontId="0" fillId="0" borderId="0" xfId="0" applyFill="1"/>
    <xf numFmtId="0" fontId="27" fillId="0" borderId="0" xfId="0" applyFont="1" applyFill="1" applyBorder="1" applyAlignment="1">
      <alignment vertical="top"/>
    </xf>
    <xf numFmtId="0" fontId="8" fillId="0" borderId="0" xfId="0" applyFont="1" applyFill="1" applyBorder="1" applyAlignment="1">
      <alignment vertical="center"/>
    </xf>
    <xf numFmtId="0" fontId="8" fillId="0" borderId="0" xfId="0" applyFont="1" applyFill="1" applyBorder="1" applyAlignment="1">
      <alignment vertical="top"/>
    </xf>
    <xf numFmtId="49" fontId="14" fillId="0" borderId="2" xfId="0" applyNumberFormat="1" applyFont="1" applyFill="1" applyBorder="1" applyAlignment="1"/>
    <xf numFmtId="49" fontId="15" fillId="0" borderId="2" xfId="0" applyNumberFormat="1" applyFont="1" applyFill="1" applyBorder="1" applyAlignment="1"/>
    <xf numFmtId="49" fontId="15" fillId="0" borderId="2" xfId="0" applyNumberFormat="1" applyFont="1" applyFill="1" applyBorder="1" applyAlignment="1">
      <alignment horizontal="right"/>
    </xf>
    <xf numFmtId="0" fontId="24" fillId="0" borderId="0" xfId="0" applyFont="1" applyFill="1" applyBorder="1" applyAlignment="1">
      <alignment vertical="top"/>
    </xf>
    <xf numFmtId="0" fontId="14" fillId="0" borderId="0" xfId="0" applyFont="1" applyAlignment="1">
      <alignment wrapText="1"/>
    </xf>
    <xf numFmtId="0" fontId="6" fillId="0" borderId="0" xfId="0" applyFont="1" applyFill="1" applyBorder="1" applyAlignment="1">
      <alignment vertical="top" wrapText="1"/>
    </xf>
    <xf numFmtId="0" fontId="2" fillId="0" borderId="0" xfId="0" applyFont="1" applyFill="1" applyBorder="1" applyAlignment="1">
      <alignment vertical="top"/>
    </xf>
    <xf numFmtId="0" fontId="6" fillId="0" borderId="0" xfId="0" applyFont="1" applyFill="1" applyBorder="1" applyAlignment="1">
      <alignment vertical="top"/>
    </xf>
    <xf numFmtId="164" fontId="8" fillId="6" borderId="1" xfId="2" applyNumberFormat="1" applyFont="1" applyFill="1" applyBorder="1" applyAlignment="1">
      <alignment horizontal="right" vertical="center"/>
    </xf>
    <xf numFmtId="164" fontId="15" fillId="0" borderId="1" xfId="0" applyNumberFormat="1" applyFont="1" applyFill="1" applyBorder="1" applyAlignment="1"/>
    <xf numFmtId="164" fontId="14" fillId="0" borderId="1" xfId="0" applyNumberFormat="1" applyFont="1" applyFill="1" applyBorder="1" applyAlignment="1"/>
    <xf numFmtId="0" fontId="3" fillId="0" borderId="0" xfId="0" applyFont="1" applyFill="1" applyBorder="1" applyAlignment="1"/>
    <xf numFmtId="0" fontId="8" fillId="0" borderId="0" xfId="0" applyFont="1" applyFill="1" applyBorder="1" applyAlignment="1"/>
    <xf numFmtId="164" fontId="20" fillId="0" borderId="1" xfId="0" applyNumberFormat="1" applyFont="1" applyFill="1" applyBorder="1" applyAlignment="1">
      <alignment horizontal="left" vertical="top" wrapText="1"/>
    </xf>
    <xf numFmtId="164" fontId="16" fillId="0" borderId="1" xfId="0" applyNumberFormat="1" applyFont="1" applyFill="1" applyBorder="1" applyAlignment="1">
      <alignment horizontal="left" vertical="top" wrapText="1"/>
    </xf>
    <xf numFmtId="0" fontId="20" fillId="0" borderId="1" xfId="0" applyFont="1" applyFill="1" applyBorder="1" applyAlignment="1">
      <alignment horizontal="center" vertical="top" wrapText="1"/>
    </xf>
    <xf numFmtId="49" fontId="14" fillId="0" borderId="2" xfId="0" applyNumberFormat="1" applyFont="1" applyFill="1" applyBorder="1" applyAlignment="1">
      <alignment horizontal="left"/>
    </xf>
    <xf numFmtId="49" fontId="14" fillId="0" borderId="4" xfId="0" applyNumberFormat="1" applyFont="1" applyFill="1" applyBorder="1" applyAlignment="1">
      <alignment horizontal="left"/>
    </xf>
    <xf numFmtId="49" fontId="14" fillId="0" borderId="3" xfId="0" applyNumberFormat="1" applyFont="1" applyFill="1" applyBorder="1" applyAlignment="1">
      <alignment horizontal="left"/>
    </xf>
    <xf numFmtId="4" fontId="14" fillId="0" borderId="2" xfId="0" applyNumberFormat="1" applyFont="1" applyFill="1" applyBorder="1" applyAlignment="1">
      <alignment horizontal="right"/>
    </xf>
    <xf numFmtId="4" fontId="14" fillId="0" borderId="4" xfId="0" applyNumberFormat="1" applyFont="1" applyFill="1" applyBorder="1" applyAlignment="1">
      <alignment horizontal="right"/>
    </xf>
    <xf numFmtId="4" fontId="14" fillId="0" borderId="3" xfId="0" applyNumberFormat="1" applyFont="1" applyFill="1" applyBorder="1" applyAlignment="1">
      <alignment horizontal="right"/>
    </xf>
    <xf numFmtId="9" fontId="14" fillId="0" borderId="2" xfId="0" applyNumberFormat="1" applyFont="1" applyFill="1" applyBorder="1" applyAlignment="1"/>
    <xf numFmtId="9" fontId="14" fillId="0" borderId="4" xfId="0" applyNumberFormat="1" applyFont="1" applyFill="1" applyBorder="1" applyAlignment="1"/>
    <xf numFmtId="9" fontId="14" fillId="0" borderId="3" xfId="0" applyNumberFormat="1" applyFont="1" applyFill="1" applyBorder="1" applyAlignment="1"/>
    <xf numFmtId="0" fontId="3" fillId="0" borderId="0" xfId="0" applyFont="1" applyFill="1" applyBorder="1" applyAlignment="1">
      <alignment horizontal="center"/>
    </xf>
    <xf numFmtId="0" fontId="8" fillId="0" borderId="0" xfId="0" applyFont="1" applyFill="1" applyBorder="1" applyAlignment="1">
      <alignment horizontal="center"/>
    </xf>
    <xf numFmtId="0" fontId="3" fillId="0" borderId="0" xfId="0" applyFont="1" applyFill="1" applyBorder="1" applyAlignment="1">
      <alignment horizontal="center" vertical="top"/>
    </xf>
    <xf numFmtId="0" fontId="14" fillId="0" borderId="0" xfId="0" applyFont="1" applyAlignment="1">
      <alignment horizontal="center" wrapText="1"/>
    </xf>
    <xf numFmtId="0" fontId="6" fillId="0" borderId="0" xfId="0" applyFont="1" applyFill="1" applyBorder="1" applyAlignment="1">
      <alignment horizontal="center" vertical="top" wrapText="1"/>
    </xf>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43" fontId="15" fillId="0" borderId="2" xfId="4" applyFont="1" applyFill="1" applyBorder="1" applyAlignment="1">
      <alignment horizontal="right"/>
    </xf>
    <xf numFmtId="43" fontId="15" fillId="0" borderId="4" xfId="4" applyFont="1" applyFill="1" applyBorder="1" applyAlignment="1">
      <alignment horizontal="right"/>
    </xf>
    <xf numFmtId="43" fontId="15" fillId="0" borderId="3" xfId="4" applyFont="1" applyFill="1" applyBorder="1" applyAlignment="1">
      <alignment horizontal="right"/>
    </xf>
    <xf numFmtId="49" fontId="14" fillId="0" borderId="1" xfId="0" applyNumberFormat="1" applyFont="1" applyFill="1" applyBorder="1" applyAlignment="1"/>
    <xf numFmtId="49" fontId="14" fillId="0" borderId="1" xfId="0" applyNumberFormat="1" applyFont="1" applyBorder="1" applyAlignment="1"/>
    <xf numFmtId="164" fontId="14" fillId="0" borderId="1" xfId="0" applyNumberFormat="1" applyFont="1" applyBorder="1" applyAlignment="1"/>
    <xf numFmtId="2" fontId="14" fillId="0" borderId="1" xfId="0" applyNumberFormat="1" applyFont="1" applyBorder="1" applyAlignment="1"/>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164" fontId="15" fillId="0" borderId="2" xfId="4" applyNumberFormat="1" applyFont="1" applyBorder="1" applyAlignment="1">
      <alignment horizontal="right"/>
    </xf>
    <xf numFmtId="43" fontId="15" fillId="0" borderId="4" xfId="4" applyFont="1" applyBorder="1" applyAlignment="1">
      <alignment horizontal="right"/>
    </xf>
    <xf numFmtId="43" fontId="15" fillId="0" borderId="3" xfId="4" applyFont="1" applyBorder="1" applyAlignment="1">
      <alignment horizontal="right"/>
    </xf>
    <xf numFmtId="0" fontId="15" fillId="0" borderId="1" xfId="0" applyFont="1" applyFill="1" applyBorder="1" applyAlignment="1"/>
    <xf numFmtId="0" fontId="15" fillId="0" borderId="1" xfId="0" applyFont="1" applyFill="1" applyBorder="1" applyAlignment="1">
      <alignment horizontal="center"/>
    </xf>
    <xf numFmtId="49" fontId="14" fillId="0" borderId="2" xfId="0" applyNumberFormat="1" applyFont="1" applyBorder="1" applyAlignment="1">
      <alignment horizontal="center"/>
    </xf>
    <xf numFmtId="49" fontId="14" fillId="0" borderId="4" xfId="0" applyNumberFormat="1" applyFont="1" applyBorder="1" applyAlignment="1">
      <alignment horizontal="center"/>
    </xf>
    <xf numFmtId="49" fontId="14" fillId="0" borderId="3" xfId="0" applyNumberFormat="1" applyFont="1" applyBorder="1" applyAlignment="1">
      <alignment horizontal="center"/>
    </xf>
    <xf numFmtId="164" fontId="14" fillId="0" borderId="1" xfId="0" applyNumberFormat="1" applyFont="1" applyFill="1" applyBorder="1" applyAlignment="1"/>
    <xf numFmtId="2" fontId="14" fillId="0" borderId="1" xfId="0" applyNumberFormat="1" applyFont="1" applyFill="1" applyBorder="1" applyAlignment="1"/>
    <xf numFmtId="0" fontId="15" fillId="0" borderId="2" xfId="0" applyFont="1" applyFill="1" applyBorder="1" applyAlignment="1"/>
    <xf numFmtId="0" fontId="15" fillId="0" borderId="4" xfId="0" applyFont="1" applyFill="1" applyBorder="1" applyAlignment="1"/>
    <xf numFmtId="0" fontId="15" fillId="0" borderId="3" xfId="0" applyFont="1" applyFill="1" applyBorder="1" applyAlignment="1"/>
    <xf numFmtId="0" fontId="15" fillId="0" borderId="2" xfId="0" applyFont="1" applyFill="1" applyBorder="1" applyAlignment="1">
      <alignment horizontal="center"/>
    </xf>
    <xf numFmtId="0" fontId="15" fillId="0" borderId="4" xfId="0" applyFont="1" applyFill="1" applyBorder="1" applyAlignment="1">
      <alignment horizontal="center"/>
    </xf>
    <xf numFmtId="0" fontId="15" fillId="0" borderId="3" xfId="0" applyFont="1" applyFill="1" applyBorder="1" applyAlignment="1">
      <alignment horizontal="center"/>
    </xf>
    <xf numFmtId="49" fontId="14" fillId="0" borderId="2" xfId="0" applyNumberFormat="1" applyFont="1" applyBorder="1" applyAlignment="1"/>
    <xf numFmtId="49" fontId="14" fillId="0" borderId="4" xfId="0" applyNumberFormat="1" applyFont="1" applyBorder="1" applyAlignment="1"/>
    <xf numFmtId="49" fontId="14" fillId="0" borderId="3" xfId="0" applyNumberFormat="1" applyFont="1" applyBorder="1" applyAlignment="1"/>
    <xf numFmtId="43" fontId="14" fillId="0" borderId="2" xfId="4" applyFont="1" applyBorder="1" applyAlignment="1"/>
    <xf numFmtId="43" fontId="14" fillId="0" borderId="4" xfId="4" applyFont="1" applyBorder="1" applyAlignment="1"/>
    <xf numFmtId="43" fontId="14" fillId="0" borderId="3" xfId="4" applyFont="1" applyBorder="1" applyAlignment="1"/>
    <xf numFmtId="164" fontId="14" fillId="0" borderId="2" xfId="0" applyNumberFormat="1" applyFont="1" applyBorder="1" applyAlignment="1"/>
    <xf numFmtId="2" fontId="14" fillId="0" borderId="4" xfId="0" applyNumberFormat="1" applyFont="1" applyBorder="1" applyAlignment="1"/>
    <xf numFmtId="2" fontId="14" fillId="0" borderId="3" xfId="0" applyNumberFormat="1" applyFont="1" applyBorder="1" applyAlignment="1"/>
    <xf numFmtId="43" fontId="15" fillId="0" borderId="2" xfId="4" applyFont="1" applyBorder="1" applyAlignment="1">
      <alignment horizontal="right"/>
    </xf>
    <xf numFmtId="49" fontId="14" fillId="0" borderId="2" xfId="0" applyNumberFormat="1" applyFont="1" applyFill="1" applyBorder="1" applyAlignment="1"/>
    <xf numFmtId="49" fontId="14" fillId="0" borderId="4" xfId="0" applyNumberFormat="1" applyFont="1" applyFill="1" applyBorder="1" applyAlignment="1"/>
    <xf numFmtId="49" fontId="14" fillId="0" borderId="3" xfId="0" applyNumberFormat="1" applyFont="1" applyFill="1" applyBorder="1" applyAlignment="1"/>
    <xf numFmtId="0" fontId="14" fillId="7" borderId="0" xfId="2" applyFont="1" applyFill="1" applyBorder="1"/>
    <xf numFmtId="0" fontId="8" fillId="6" borderId="8" xfId="2" applyFont="1" applyFill="1" applyBorder="1" applyAlignment="1">
      <alignment horizontal="center" vertical="center"/>
    </xf>
    <xf numFmtId="0" fontId="8" fillId="6" borderId="9" xfId="2" applyFont="1" applyFill="1" applyBorder="1" applyAlignment="1">
      <alignment horizontal="center" vertical="center"/>
    </xf>
    <xf numFmtId="0" fontId="8" fillId="6" borderId="10" xfId="2" applyFont="1" applyFill="1" applyBorder="1" applyAlignment="1">
      <alignment horizontal="center" vertical="center"/>
    </xf>
    <xf numFmtId="0" fontId="8" fillId="6" borderId="2" xfId="2" applyFont="1" applyFill="1" applyBorder="1" applyAlignment="1">
      <alignment vertical="center"/>
    </xf>
    <xf numFmtId="0" fontId="8" fillId="6" borderId="3" xfId="2" applyFont="1" applyFill="1" applyBorder="1" applyAlignment="1">
      <alignment vertical="center"/>
    </xf>
    <xf numFmtId="0" fontId="8" fillId="7" borderId="1" xfId="2" applyFont="1" applyFill="1" applyBorder="1" applyAlignment="1">
      <alignment vertical="center" wrapText="1"/>
    </xf>
    <xf numFmtId="0" fontId="6" fillId="7" borderId="1" xfId="2" applyFont="1" applyFill="1" applyBorder="1" applyAlignment="1">
      <alignment horizontal="left" vertical="center" wrapText="1" indent="1"/>
    </xf>
    <xf numFmtId="0" fontId="6" fillId="7" borderId="1" xfId="2" applyFont="1" applyFill="1" applyBorder="1" applyAlignment="1">
      <alignment horizontal="left" vertical="center" indent="1"/>
    </xf>
    <xf numFmtId="0" fontId="14" fillId="0" borderId="0" xfId="2" applyFont="1" applyBorder="1"/>
    <xf numFmtId="0" fontId="8" fillId="0" borderId="1" xfId="2" applyFont="1" applyBorder="1" applyAlignment="1">
      <alignment vertical="center"/>
    </xf>
    <xf numFmtId="0" fontId="6" fillId="0" borderId="1" xfId="2" applyFont="1" applyBorder="1" applyAlignment="1">
      <alignment horizontal="left" vertical="center" indent="1"/>
    </xf>
    <xf numFmtId="0" fontId="2" fillId="0" borderId="2" xfId="0" applyFont="1" applyFill="1" applyBorder="1" applyAlignment="1">
      <alignment vertical="top"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2" fontId="14" fillId="0" borderId="2" xfId="0" applyNumberFormat="1" applyFont="1" applyFill="1" applyBorder="1" applyAlignment="1"/>
    <xf numFmtId="2" fontId="14" fillId="0" borderId="4" xfId="0" applyNumberFormat="1" applyFont="1" applyFill="1" applyBorder="1" applyAlignment="1"/>
    <xf numFmtId="2" fontId="14" fillId="0" borderId="3" xfId="0" applyNumberFormat="1" applyFont="1" applyFill="1" applyBorder="1" applyAlignment="1"/>
    <xf numFmtId="4" fontId="14" fillId="0" borderId="2" xfId="0" applyNumberFormat="1" applyFont="1" applyFill="1" applyBorder="1" applyAlignment="1"/>
    <xf numFmtId="4" fontId="14" fillId="0" borderId="4" xfId="0" applyNumberFormat="1" applyFont="1" applyFill="1" applyBorder="1" applyAlignment="1"/>
    <xf numFmtId="4" fontId="14" fillId="0" borderId="3" xfId="0" applyNumberFormat="1" applyFont="1" applyFill="1" applyBorder="1" applyAlignment="1"/>
    <xf numFmtId="0" fontId="6" fillId="0" borderId="2" xfId="0" applyFont="1" applyFill="1" applyBorder="1" applyAlignment="1">
      <alignment vertical="top" wrapText="1"/>
    </xf>
    <xf numFmtId="0" fontId="6" fillId="0" borderId="4" xfId="0" applyFont="1" applyFill="1" applyBorder="1" applyAlignment="1">
      <alignment vertical="top" wrapText="1"/>
    </xf>
    <xf numFmtId="0" fontId="6" fillId="0" borderId="3" xfId="0" applyFont="1" applyFill="1" applyBorder="1" applyAlignment="1">
      <alignment vertical="top" wrapText="1"/>
    </xf>
    <xf numFmtId="4" fontId="15" fillId="0" borderId="2" xfId="0" applyNumberFormat="1" applyFont="1" applyFill="1" applyBorder="1" applyAlignment="1"/>
    <xf numFmtId="4" fontId="15" fillId="0" borderId="4" xfId="0" applyNumberFormat="1" applyFont="1" applyFill="1" applyBorder="1" applyAlignment="1"/>
    <xf numFmtId="4" fontId="15" fillId="0" borderId="3" xfId="0" applyNumberFormat="1" applyFont="1" applyFill="1" applyBorder="1" applyAlignment="1"/>
    <xf numFmtId="164" fontId="14" fillId="0" borderId="2" xfId="0" applyNumberFormat="1" applyFont="1" applyFill="1" applyBorder="1" applyAlignment="1"/>
    <xf numFmtId="4" fontId="14" fillId="0" borderId="1" xfId="0" applyNumberFormat="1" applyFont="1" applyFill="1" applyBorder="1" applyAlignment="1"/>
    <xf numFmtId="164" fontId="15" fillId="0" borderId="1" xfId="0" applyNumberFormat="1" applyFont="1" applyFill="1" applyBorder="1" applyAlignment="1"/>
    <xf numFmtId="4" fontId="15" fillId="0" borderId="1" xfId="0" applyNumberFormat="1" applyFont="1" applyFill="1" applyBorder="1" applyAlignment="1"/>
    <xf numFmtId="49" fontId="15" fillId="0" borderId="2" xfId="0" applyNumberFormat="1" applyFont="1" applyFill="1" applyBorder="1" applyAlignment="1"/>
    <xf numFmtId="49" fontId="15" fillId="0" borderId="4" xfId="0" applyNumberFormat="1" applyFont="1" applyFill="1" applyBorder="1" applyAlignment="1"/>
    <xf numFmtId="49" fontId="15" fillId="0" borderId="3" xfId="0" applyNumberFormat="1" applyFont="1" applyFill="1" applyBorder="1" applyAlignment="1"/>
    <xf numFmtId="164" fontId="15" fillId="0" borderId="2" xfId="0" applyNumberFormat="1" applyFont="1" applyFill="1" applyBorder="1" applyAlignment="1"/>
    <xf numFmtId="2" fontId="15" fillId="0" borderId="4" xfId="0" applyNumberFormat="1" applyFont="1" applyFill="1" applyBorder="1" applyAlignment="1"/>
    <xf numFmtId="2" fontId="15" fillId="0" borderId="3" xfId="0" applyNumberFormat="1" applyFont="1" applyFill="1" applyBorder="1" applyAlignment="1"/>
    <xf numFmtId="49" fontId="15" fillId="0" borderId="1" xfId="0" applyNumberFormat="1" applyFont="1" applyFill="1" applyBorder="1" applyAlignment="1"/>
    <xf numFmtId="49" fontId="15" fillId="0" borderId="1" xfId="0" applyNumberFormat="1" applyFont="1" applyBorder="1" applyAlignment="1"/>
    <xf numFmtId="0" fontId="8" fillId="0" borderId="0" xfId="0" applyFont="1" applyFill="1" applyBorder="1" applyAlignment="1">
      <alignment horizontal="center" vertical="top"/>
    </xf>
    <xf numFmtId="43" fontId="15" fillId="0" borderId="1" xfId="4" applyFont="1" applyFill="1" applyBorder="1" applyAlignment="1"/>
    <xf numFmtId="2" fontId="2" fillId="0" borderId="0" xfId="0" applyNumberFormat="1" applyFont="1" applyFill="1" applyBorder="1" applyAlignment="1">
      <alignment horizontal="center" vertical="top" wrapText="1"/>
    </xf>
    <xf numFmtId="2" fontId="14" fillId="0" borderId="2" xfId="0" applyNumberFormat="1" applyFont="1" applyBorder="1" applyAlignment="1"/>
    <xf numFmtId="0" fontId="3" fillId="0" borderId="0"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164" fontId="15" fillId="0" borderId="1" xfId="4" applyNumberFormat="1" applyFont="1" applyBorder="1" applyAlignment="1"/>
    <xf numFmtId="43" fontId="15" fillId="0" borderId="1" xfId="4" applyFont="1" applyBorder="1" applyAlignment="1"/>
    <xf numFmtId="164" fontId="15" fillId="0" borderId="2" xfId="4" applyNumberFormat="1" applyFont="1" applyFill="1" applyBorder="1" applyAlignment="1">
      <alignment horizontal="right"/>
    </xf>
    <xf numFmtId="164" fontId="15" fillId="0" borderId="1" xfId="4" applyNumberFormat="1" applyFont="1" applyFill="1" applyBorder="1" applyAlignment="1"/>
    <xf numFmtId="2" fontId="3" fillId="0" borderId="0" xfId="0" applyNumberFormat="1" applyFont="1" applyFill="1" applyBorder="1" applyAlignment="1">
      <alignment horizontal="center" vertical="top" wrapText="1"/>
    </xf>
    <xf numFmtId="2" fontId="3" fillId="0" borderId="2" xfId="0" applyNumberFormat="1" applyFont="1" applyFill="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3" xfId="0" applyNumberFormat="1" applyFont="1" applyFill="1" applyBorder="1" applyAlignment="1">
      <alignment horizontal="center" vertical="top" wrapText="1"/>
    </xf>
    <xf numFmtId="0" fontId="3" fillId="0" borderId="2" xfId="0" applyFont="1" applyFill="1" applyBorder="1" applyAlignment="1">
      <alignment wrapText="1"/>
    </xf>
    <xf numFmtId="0" fontId="3" fillId="0" borderId="4" xfId="0" applyFont="1" applyFill="1" applyBorder="1" applyAlignment="1">
      <alignment wrapText="1"/>
    </xf>
    <xf numFmtId="0" fontId="3" fillId="0" borderId="3" xfId="0" applyFont="1" applyFill="1" applyBorder="1" applyAlignment="1">
      <alignment wrapText="1"/>
    </xf>
    <xf numFmtId="0" fontId="30" fillId="0" borderId="0" xfId="0" applyFont="1" applyAlignment="1">
      <alignment horizontal="left" vertical="center" wrapText="1"/>
    </xf>
    <xf numFmtId="164" fontId="14" fillId="0" borderId="2" xfId="0" applyNumberFormat="1" applyFont="1" applyFill="1" applyBorder="1" applyAlignment="1">
      <alignment horizontal="left"/>
    </xf>
    <xf numFmtId="4" fontId="14" fillId="0" borderId="3" xfId="0" applyNumberFormat="1" applyFont="1" applyFill="1" applyBorder="1" applyAlignment="1">
      <alignment horizontal="left"/>
    </xf>
    <xf numFmtId="0" fontId="28" fillId="0" borderId="0" xfId="0" applyFont="1" applyAlignment="1">
      <alignment horizontal="left" vertical="top" wrapText="1"/>
    </xf>
    <xf numFmtId="0" fontId="8" fillId="0" borderId="0" xfId="0" applyFont="1" applyFill="1" applyBorder="1" applyAlignment="1">
      <alignment horizontal="center" vertical="center"/>
    </xf>
    <xf numFmtId="0" fontId="6" fillId="0" borderId="0" xfId="0" applyFont="1" applyFill="1" applyBorder="1" applyAlignment="1">
      <alignment horizontal="center" vertical="top"/>
    </xf>
    <xf numFmtId="0" fontId="11" fillId="2" borderId="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0" xfId="0" applyFont="1" applyFill="1" applyBorder="1" applyAlignment="1">
      <alignment horizontal="left" vertical="top"/>
    </xf>
    <xf numFmtId="0" fontId="11" fillId="2" borderId="0" xfId="0" applyFont="1" applyFill="1" applyBorder="1" applyAlignment="1">
      <alignment horizontal="left" vertical="top"/>
    </xf>
    <xf numFmtId="0" fontId="26" fillId="2" borderId="0" xfId="0" applyFont="1" applyFill="1" applyBorder="1" applyAlignment="1">
      <alignment horizontal="left" vertical="top"/>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8" fillId="6" borderId="7" xfId="2" applyFont="1" applyFill="1" applyBorder="1" applyAlignment="1">
      <alignment horizontal="center" vertical="center"/>
    </xf>
    <xf numFmtId="0" fontId="8" fillId="6" borderId="17" xfId="2" applyFont="1" applyFill="1" applyBorder="1" applyAlignment="1">
      <alignment horizontal="center" vertical="center" wrapText="1"/>
    </xf>
    <xf numFmtId="0" fontId="8" fillId="6" borderId="0"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8" fillId="6" borderId="17" xfId="2" applyFont="1" applyFill="1" applyBorder="1" applyAlignment="1">
      <alignment horizontal="center" vertical="center"/>
    </xf>
    <xf numFmtId="0" fontId="8" fillId="6" borderId="0" xfId="2" applyFont="1" applyFill="1" applyBorder="1" applyAlignment="1">
      <alignment horizontal="center" vertical="center"/>
    </xf>
    <xf numFmtId="0" fontId="8" fillId="6" borderId="18" xfId="2" applyFont="1" applyFill="1" applyBorder="1" applyAlignment="1">
      <alignment horizontal="center" vertical="center"/>
    </xf>
    <xf numFmtId="0" fontId="11" fillId="2" borderId="0" xfId="0" applyFont="1" applyFill="1" applyBorder="1" applyAlignment="1">
      <alignment horizontal="center" vertical="top" wrapText="1"/>
    </xf>
    <xf numFmtId="0" fontId="27" fillId="2" borderId="0" xfId="0" applyFont="1" applyFill="1" applyBorder="1" applyAlignment="1">
      <alignment horizontal="left" vertical="top" wrapText="1"/>
    </xf>
    <xf numFmtId="0" fontId="27" fillId="2" borderId="0" xfId="0" applyFont="1" applyFill="1" applyBorder="1" applyAlignment="1">
      <alignment horizontal="center" vertical="top" wrapText="1"/>
    </xf>
    <xf numFmtId="0" fontId="27" fillId="2" borderId="0" xfId="0" applyFont="1" applyFill="1" applyBorder="1" applyAlignment="1">
      <alignment horizontal="center" vertical="top"/>
    </xf>
    <xf numFmtId="0" fontId="26" fillId="2" borderId="0" xfId="0" applyFont="1" applyFill="1" applyBorder="1" applyAlignment="1">
      <alignment horizontal="left" vertical="top" wrapText="1"/>
    </xf>
    <xf numFmtId="0" fontId="27" fillId="2" borderId="0" xfId="0" applyFont="1" applyFill="1" applyBorder="1" applyAlignment="1">
      <alignment horizontal="left" vertical="top"/>
    </xf>
    <xf numFmtId="0" fontId="28" fillId="0" borderId="0" xfId="0" applyFont="1" applyAlignment="1">
      <alignment horizontal="left" vertical="center" wrapText="1"/>
    </xf>
    <xf numFmtId="0" fontId="0" fillId="0" borderId="0" xfId="0" applyAlignment="1">
      <alignment horizontal="left" vertical="center" wrapText="1"/>
    </xf>
    <xf numFmtId="4" fontId="15" fillId="0" borderId="2" xfId="0" applyNumberFormat="1" applyFont="1" applyFill="1" applyBorder="1" applyAlignment="1">
      <alignment horizontal="center"/>
    </xf>
    <xf numFmtId="4" fontId="15" fillId="0" borderId="3" xfId="0" applyNumberFormat="1" applyFont="1" applyFill="1" applyBorder="1" applyAlignment="1">
      <alignment horizontal="center"/>
    </xf>
    <xf numFmtId="164" fontId="14" fillId="0" borderId="2" xfId="0" applyNumberFormat="1" applyFont="1" applyFill="1" applyBorder="1" applyAlignment="1">
      <alignment horizontal="center"/>
    </xf>
    <xf numFmtId="4" fontId="14" fillId="0" borderId="3" xfId="0" applyNumberFormat="1" applyFont="1" applyFill="1" applyBorder="1" applyAlignment="1">
      <alignment horizontal="center"/>
    </xf>
    <xf numFmtId="0" fontId="22" fillId="4" borderId="0" xfId="0" applyFont="1" applyFill="1" applyBorder="1" applyAlignment="1">
      <alignment horizontal="left" vertical="center"/>
    </xf>
    <xf numFmtId="43" fontId="14" fillId="0" borderId="2" xfId="4" applyFont="1" applyFill="1" applyBorder="1" applyAlignment="1"/>
    <xf numFmtId="43" fontId="14" fillId="0" borderId="4" xfId="4" applyFont="1" applyFill="1" applyBorder="1" applyAlignment="1"/>
    <xf numFmtId="43" fontId="14" fillId="0" borderId="3" xfId="4" applyFont="1" applyFill="1" applyBorder="1" applyAlignment="1"/>
  </cellXfs>
  <cellStyles count="5">
    <cellStyle name="Hipervínculo 2" xfId="1"/>
    <cellStyle name="Millares" xfId="4" builtinId="3"/>
    <cellStyle name="Normal" xfId="0" builtinId="0"/>
    <cellStyle name="Normal 2" xfId="3"/>
    <cellStyle name="Normal 3" xfId="2"/>
  </cellStyles>
  <dxfs count="0"/>
  <tableStyles count="0" defaultTableStyle="TableStyleMedium9" defaultPivotStyle="PivotStyleLight16"/>
  <colors>
    <mruColors>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P764"/>
  <sheetViews>
    <sheetView tabSelected="1" topLeftCell="A724" zoomScale="89" zoomScaleNormal="89" workbookViewId="0">
      <selection activeCell="K750" sqref="K750"/>
    </sheetView>
  </sheetViews>
  <sheetFormatPr baseColWidth="10" defaultColWidth="9.33203125" defaultRowHeight="12" customHeight="1"/>
  <cols>
    <col min="1" max="3" width="4.1640625" style="8" customWidth="1"/>
    <col min="4" max="4" width="6.33203125" style="8" customWidth="1"/>
    <col min="5" max="5" width="8" style="8" customWidth="1"/>
    <col min="6" max="6" width="9.1640625" style="8" customWidth="1"/>
    <col min="7" max="7" width="35.1640625" style="8" customWidth="1"/>
    <col min="8" max="8" width="15.83203125" style="8" customWidth="1"/>
    <col min="9" max="9" width="1.83203125" style="8" customWidth="1"/>
    <col min="10" max="10" width="15.33203125" style="8" customWidth="1"/>
    <col min="11" max="11" width="32.6640625" style="8" customWidth="1"/>
    <col min="12" max="12" width="34.5" style="8" customWidth="1"/>
    <col min="13" max="13" width="25.33203125" style="8" customWidth="1"/>
    <col min="14" max="14" width="28.5" style="8" customWidth="1"/>
    <col min="15" max="15" width="5.83203125" style="8" customWidth="1"/>
    <col min="16" max="16" width="12.1640625" style="82" customWidth="1"/>
    <col min="17" max="17" width="11.33203125" style="82" customWidth="1"/>
    <col min="18" max="18" width="11.1640625" style="82" customWidth="1"/>
    <col min="19" max="19" width="31.5" style="82" customWidth="1"/>
    <col min="20" max="20" width="21.1640625" style="82" customWidth="1"/>
    <col min="21" max="22" width="4.1640625" style="82" customWidth="1"/>
    <col min="23" max="23" width="10" style="82" customWidth="1"/>
    <col min="24" max="24" width="12.1640625" style="82" customWidth="1"/>
    <col min="25" max="250" width="9.33203125" style="82"/>
    <col min="251" max="16384" width="9.33203125" style="8"/>
  </cols>
  <sheetData>
    <row r="1" spans="1:250" ht="12" customHeight="1">
      <c r="A1" s="222" t="s">
        <v>2</v>
      </c>
      <c r="B1" s="222"/>
      <c r="C1" s="222"/>
      <c r="D1" s="222"/>
      <c r="E1" s="222"/>
      <c r="F1" s="222"/>
      <c r="G1" s="222"/>
      <c r="H1" s="222"/>
      <c r="I1" s="222"/>
      <c r="J1" s="222"/>
      <c r="K1" s="222"/>
      <c r="L1" s="222"/>
      <c r="M1" s="222"/>
      <c r="N1" s="222"/>
      <c r="O1" s="222"/>
      <c r="P1" s="222"/>
      <c r="Q1" s="222"/>
      <c r="R1" s="222"/>
      <c r="S1" s="208"/>
      <c r="T1" s="208"/>
      <c r="U1" s="208"/>
    </row>
    <row r="2" spans="1:250" ht="12" customHeight="1">
      <c r="A2" s="223" t="s">
        <v>551</v>
      </c>
      <c r="B2" s="223"/>
      <c r="C2" s="223"/>
      <c r="D2" s="223"/>
      <c r="E2" s="223"/>
      <c r="F2" s="223"/>
      <c r="G2" s="223"/>
      <c r="H2" s="223"/>
      <c r="I2" s="223"/>
      <c r="J2" s="223"/>
      <c r="K2" s="223"/>
      <c r="L2" s="223"/>
      <c r="M2" s="223"/>
      <c r="N2" s="223"/>
      <c r="O2" s="223"/>
      <c r="P2" s="223"/>
      <c r="Q2" s="223"/>
      <c r="R2" s="223"/>
      <c r="S2" s="209"/>
      <c r="T2" s="209"/>
      <c r="U2" s="209"/>
    </row>
    <row r="3" spans="1:250" s="42" customFormat="1" ht="12" customHeight="1">
      <c r="B3" s="41"/>
      <c r="C3" s="333" t="s">
        <v>44</v>
      </c>
      <c r="D3" s="333"/>
      <c r="E3" s="333"/>
      <c r="F3" s="333"/>
      <c r="G3" s="333"/>
      <c r="H3" s="333"/>
      <c r="I3" s="333"/>
      <c r="J3" s="333"/>
      <c r="K3" s="333"/>
      <c r="L3" s="333"/>
      <c r="M3" s="333"/>
      <c r="N3" s="333"/>
      <c r="O3" s="333"/>
      <c r="P3" s="333"/>
      <c r="Q3" s="78"/>
      <c r="R3" s="78"/>
      <c r="S3" s="78"/>
      <c r="T3" s="78"/>
      <c r="U3" s="78"/>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c r="EP3" s="82"/>
      <c r="EQ3" s="82"/>
      <c r="ER3" s="82"/>
      <c r="ES3" s="82"/>
      <c r="ET3" s="82"/>
      <c r="EU3" s="82"/>
      <c r="EV3" s="82"/>
      <c r="EW3" s="82"/>
      <c r="EX3" s="82"/>
      <c r="EY3" s="82"/>
      <c r="EZ3" s="82"/>
      <c r="FA3" s="82"/>
      <c r="FB3" s="82"/>
      <c r="FC3" s="82"/>
      <c r="FD3" s="82"/>
      <c r="FE3" s="82"/>
      <c r="FF3" s="82"/>
      <c r="FG3" s="82"/>
      <c r="FH3" s="82"/>
      <c r="FI3" s="82"/>
      <c r="FJ3" s="82"/>
      <c r="FK3" s="82"/>
      <c r="FL3" s="82"/>
      <c r="FM3" s="82"/>
      <c r="FN3" s="82"/>
      <c r="FO3" s="82"/>
      <c r="FP3" s="82"/>
      <c r="FQ3" s="82"/>
      <c r="FR3" s="82"/>
      <c r="FS3" s="82"/>
      <c r="FT3" s="82"/>
      <c r="FU3" s="82"/>
      <c r="FV3" s="82"/>
      <c r="FW3" s="82"/>
      <c r="FX3" s="82"/>
      <c r="FY3" s="82"/>
      <c r="FZ3" s="82"/>
      <c r="GA3" s="82"/>
      <c r="GB3" s="82"/>
      <c r="GC3" s="82"/>
      <c r="GD3" s="82"/>
      <c r="GE3" s="82"/>
      <c r="GF3" s="82"/>
      <c r="GG3" s="82"/>
      <c r="GH3" s="82"/>
      <c r="GI3" s="82"/>
      <c r="GJ3" s="82"/>
      <c r="GK3" s="82"/>
      <c r="GL3" s="82"/>
      <c r="GM3" s="82"/>
      <c r="GN3" s="82"/>
      <c r="GO3" s="82"/>
      <c r="GP3" s="82"/>
      <c r="GQ3" s="82"/>
      <c r="GR3" s="82"/>
      <c r="GS3" s="82"/>
      <c r="GT3" s="82"/>
      <c r="GU3" s="82"/>
      <c r="GV3" s="82"/>
      <c r="GW3" s="82"/>
      <c r="GX3" s="82"/>
      <c r="GY3" s="82"/>
      <c r="GZ3" s="82"/>
      <c r="HA3" s="82"/>
      <c r="HB3" s="82"/>
      <c r="HC3" s="82"/>
      <c r="HD3" s="82"/>
      <c r="HE3" s="82"/>
      <c r="HF3" s="82"/>
      <c r="HG3" s="82"/>
      <c r="HH3" s="82"/>
      <c r="HI3" s="82"/>
      <c r="HJ3" s="82"/>
      <c r="HK3" s="82"/>
      <c r="HL3" s="82"/>
      <c r="HM3" s="82"/>
      <c r="HN3" s="82"/>
      <c r="HO3" s="82"/>
      <c r="HP3" s="82"/>
      <c r="HQ3" s="82"/>
      <c r="HR3" s="82"/>
      <c r="HS3" s="82"/>
      <c r="HT3" s="82"/>
      <c r="HU3" s="82"/>
      <c r="HV3" s="82"/>
      <c r="HW3" s="82"/>
      <c r="HX3" s="82"/>
      <c r="HY3" s="82"/>
      <c r="HZ3" s="82"/>
      <c r="IA3" s="82"/>
      <c r="IB3" s="82"/>
      <c r="IC3" s="82"/>
      <c r="ID3" s="82"/>
      <c r="IE3" s="82"/>
      <c r="IF3" s="82"/>
      <c r="IG3" s="82"/>
      <c r="IH3" s="82"/>
      <c r="II3" s="82"/>
      <c r="IJ3" s="82"/>
      <c r="IK3" s="82"/>
      <c r="IL3" s="82"/>
      <c r="IM3" s="82"/>
      <c r="IN3" s="82"/>
      <c r="IO3" s="82"/>
      <c r="IP3" s="82"/>
    </row>
    <row r="4" spans="1:250" s="42" customFormat="1" ht="12" customHeight="1">
      <c r="B4" s="334" t="s">
        <v>45</v>
      </c>
      <c r="C4" s="334"/>
      <c r="D4" s="334"/>
      <c r="E4" s="334"/>
      <c r="F4" s="334"/>
      <c r="G4" s="334"/>
      <c r="H4" s="334"/>
      <c r="I4" s="334"/>
      <c r="J4" s="334"/>
      <c r="K4" s="334"/>
      <c r="L4" s="334"/>
      <c r="M4" s="334"/>
      <c r="N4" s="334"/>
      <c r="O4" s="334"/>
      <c r="P4" s="334"/>
      <c r="Q4" s="40"/>
      <c r="R4" s="40"/>
      <c r="S4" s="40"/>
      <c r="T4" s="40"/>
      <c r="U4" s="40"/>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c r="CA4" s="82"/>
      <c r="CB4" s="82"/>
      <c r="CC4" s="82"/>
      <c r="CD4" s="82"/>
      <c r="CE4" s="82"/>
      <c r="CF4" s="82"/>
      <c r="CG4" s="82"/>
      <c r="CH4" s="82"/>
      <c r="CI4" s="82"/>
      <c r="CJ4" s="82"/>
      <c r="CK4" s="82"/>
      <c r="CL4" s="82"/>
      <c r="CM4" s="82"/>
      <c r="CN4" s="82"/>
      <c r="CO4" s="82"/>
      <c r="CP4" s="82"/>
      <c r="CQ4" s="82"/>
      <c r="CR4" s="82"/>
      <c r="CS4" s="82"/>
      <c r="CT4" s="82"/>
      <c r="CU4" s="82"/>
      <c r="CV4" s="82"/>
      <c r="CW4" s="82"/>
      <c r="CX4" s="82"/>
      <c r="CY4" s="82"/>
      <c r="CZ4" s="82"/>
      <c r="DA4" s="82"/>
      <c r="DB4" s="82"/>
      <c r="DC4" s="82"/>
      <c r="DD4" s="82"/>
      <c r="DE4" s="82"/>
      <c r="DF4" s="82"/>
      <c r="DG4" s="82"/>
      <c r="DH4" s="82"/>
      <c r="DI4" s="82"/>
      <c r="DJ4" s="82"/>
      <c r="DK4" s="82"/>
      <c r="DL4" s="82"/>
      <c r="DM4" s="82"/>
      <c r="DN4" s="82"/>
      <c r="DO4" s="82"/>
      <c r="DP4" s="82"/>
      <c r="DQ4" s="82"/>
      <c r="DR4" s="82"/>
      <c r="DS4" s="82"/>
      <c r="DT4" s="82"/>
      <c r="DU4" s="82"/>
      <c r="DV4" s="82"/>
      <c r="DW4" s="82"/>
      <c r="DX4" s="82"/>
      <c r="DY4" s="82"/>
      <c r="DZ4" s="82"/>
      <c r="EA4" s="82"/>
      <c r="EB4" s="82"/>
      <c r="EC4" s="82"/>
      <c r="ED4" s="82"/>
      <c r="EE4" s="82"/>
      <c r="EF4" s="82"/>
      <c r="EG4" s="82"/>
      <c r="EH4" s="82"/>
      <c r="EI4" s="82"/>
      <c r="EJ4" s="82"/>
      <c r="EK4" s="82"/>
      <c r="EL4" s="82"/>
      <c r="EM4" s="82"/>
      <c r="EN4" s="82"/>
      <c r="EO4" s="82"/>
      <c r="EP4" s="82"/>
      <c r="EQ4" s="82"/>
      <c r="ER4" s="82"/>
      <c r="ES4" s="82"/>
      <c r="ET4" s="82"/>
      <c r="EU4" s="82"/>
      <c r="EV4" s="82"/>
      <c r="EW4" s="82"/>
      <c r="EX4" s="82"/>
      <c r="EY4" s="82"/>
      <c r="EZ4" s="82"/>
      <c r="FA4" s="82"/>
      <c r="FB4" s="82"/>
      <c r="FC4" s="82"/>
      <c r="FD4" s="82"/>
      <c r="FE4" s="82"/>
      <c r="FF4" s="82"/>
      <c r="FG4" s="82"/>
      <c r="FH4" s="82"/>
      <c r="FI4" s="82"/>
      <c r="FJ4" s="82"/>
      <c r="FK4" s="82"/>
      <c r="FL4" s="82"/>
      <c r="FM4" s="82"/>
      <c r="FN4" s="82"/>
      <c r="FO4" s="82"/>
      <c r="FP4" s="82"/>
      <c r="FQ4" s="82"/>
      <c r="FR4" s="82"/>
      <c r="FS4" s="82"/>
      <c r="FT4" s="82"/>
      <c r="FU4" s="82"/>
      <c r="FV4" s="82"/>
      <c r="FW4" s="82"/>
      <c r="FX4" s="82"/>
      <c r="FY4" s="82"/>
      <c r="FZ4" s="82"/>
      <c r="GA4" s="82"/>
      <c r="GB4" s="82"/>
      <c r="GC4" s="82"/>
      <c r="GD4" s="82"/>
      <c r="GE4" s="82"/>
      <c r="GF4" s="82"/>
      <c r="GG4" s="82"/>
      <c r="GH4" s="82"/>
      <c r="GI4" s="82"/>
      <c r="GJ4" s="82"/>
      <c r="GK4" s="82"/>
      <c r="GL4" s="82"/>
      <c r="GM4" s="82"/>
      <c r="GN4" s="82"/>
      <c r="GO4" s="82"/>
      <c r="GP4" s="82"/>
      <c r="GQ4" s="82"/>
      <c r="GR4" s="82"/>
      <c r="GS4" s="82"/>
      <c r="GT4" s="82"/>
      <c r="GU4" s="82"/>
      <c r="GV4" s="82"/>
      <c r="GW4" s="82"/>
      <c r="GX4" s="82"/>
      <c r="GY4" s="82"/>
      <c r="GZ4" s="82"/>
      <c r="HA4" s="82"/>
      <c r="HB4" s="82"/>
      <c r="HC4" s="82"/>
      <c r="HD4" s="82"/>
      <c r="HE4" s="82"/>
      <c r="HF4" s="82"/>
      <c r="HG4" s="82"/>
      <c r="HH4" s="82"/>
      <c r="HI4" s="82"/>
      <c r="HJ4" s="82"/>
      <c r="HK4" s="82"/>
      <c r="HL4" s="82"/>
      <c r="HM4" s="82"/>
      <c r="HN4" s="82"/>
      <c r="HO4" s="82"/>
      <c r="HP4" s="82"/>
      <c r="HQ4" s="82"/>
      <c r="HR4" s="82"/>
      <c r="HS4" s="82"/>
      <c r="HT4" s="82"/>
      <c r="HU4" s="82"/>
      <c r="HV4" s="82"/>
      <c r="HW4" s="82"/>
      <c r="HX4" s="82"/>
      <c r="HY4" s="82"/>
      <c r="HZ4" s="82"/>
      <c r="IA4" s="82"/>
      <c r="IB4" s="82"/>
      <c r="IC4" s="82"/>
      <c r="ID4" s="82"/>
      <c r="IE4" s="82"/>
      <c r="IF4" s="82"/>
      <c r="IG4" s="82"/>
      <c r="IH4" s="82"/>
      <c r="II4" s="82"/>
      <c r="IJ4" s="82"/>
      <c r="IK4" s="82"/>
      <c r="IL4" s="82"/>
      <c r="IM4" s="82"/>
      <c r="IN4" s="82"/>
      <c r="IO4" s="82"/>
      <c r="IP4" s="82"/>
    </row>
    <row r="5" spans="1:250" s="42" customFormat="1" ht="12" customHeight="1">
      <c r="B5" s="41"/>
      <c r="C5" s="43" t="s">
        <v>0</v>
      </c>
      <c r="D5" s="41"/>
      <c r="E5" s="41"/>
      <c r="F5" s="41"/>
      <c r="G5" s="41"/>
      <c r="H5" s="41"/>
      <c r="I5" s="41"/>
      <c r="J5" s="41"/>
      <c r="K5" s="41"/>
      <c r="L5" s="41"/>
      <c r="M5" s="41"/>
      <c r="N5" s="41"/>
      <c r="O5" s="41"/>
      <c r="P5" s="191"/>
      <c r="Q5" s="191"/>
      <c r="R5" s="191"/>
      <c r="S5" s="191"/>
      <c r="T5" s="191"/>
      <c r="U5" s="191"/>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c r="BT5" s="82"/>
      <c r="BU5" s="82"/>
      <c r="BV5" s="82"/>
      <c r="BW5" s="82"/>
      <c r="BX5" s="82"/>
      <c r="BY5" s="82"/>
      <c r="BZ5" s="82"/>
      <c r="CA5" s="82"/>
      <c r="CB5" s="82"/>
      <c r="CC5" s="82"/>
      <c r="CD5" s="82"/>
      <c r="CE5" s="82"/>
      <c r="CF5" s="82"/>
      <c r="CG5" s="82"/>
      <c r="CH5" s="82"/>
      <c r="CI5" s="82"/>
      <c r="CJ5" s="82"/>
      <c r="CK5" s="82"/>
      <c r="CL5" s="82"/>
      <c r="CM5" s="82"/>
      <c r="CN5" s="82"/>
      <c r="CO5" s="82"/>
      <c r="CP5" s="82"/>
      <c r="CQ5" s="82"/>
      <c r="CR5" s="82"/>
      <c r="CS5" s="82"/>
      <c r="CT5" s="82"/>
      <c r="CU5" s="82"/>
      <c r="CV5" s="82"/>
      <c r="CW5" s="82"/>
      <c r="CX5" s="82"/>
      <c r="CY5" s="82"/>
      <c r="CZ5" s="82"/>
      <c r="DA5" s="82"/>
      <c r="DB5" s="82"/>
      <c r="DC5" s="82"/>
      <c r="DD5" s="82"/>
      <c r="DE5" s="82"/>
      <c r="DF5" s="82"/>
      <c r="DG5" s="82"/>
      <c r="DH5" s="82"/>
      <c r="DI5" s="82"/>
      <c r="DJ5" s="82"/>
      <c r="DK5" s="82"/>
      <c r="DL5" s="82"/>
      <c r="DM5" s="82"/>
      <c r="DN5" s="82"/>
      <c r="DO5" s="82"/>
      <c r="DP5" s="82"/>
      <c r="DQ5" s="82"/>
      <c r="DR5" s="82"/>
      <c r="DS5" s="82"/>
      <c r="DT5" s="82"/>
      <c r="DU5" s="82"/>
      <c r="DV5" s="82"/>
      <c r="DW5" s="82"/>
      <c r="DX5" s="82"/>
      <c r="DY5" s="82"/>
      <c r="DZ5" s="82"/>
      <c r="EA5" s="82"/>
      <c r="EB5" s="82"/>
      <c r="EC5" s="82"/>
      <c r="ED5" s="82"/>
      <c r="EE5" s="82"/>
      <c r="EF5" s="82"/>
      <c r="EG5" s="82"/>
      <c r="EH5" s="82"/>
      <c r="EI5" s="82"/>
      <c r="EJ5" s="82"/>
      <c r="EK5" s="82"/>
      <c r="EL5" s="82"/>
      <c r="EM5" s="82"/>
      <c r="EN5" s="82"/>
      <c r="EO5" s="82"/>
      <c r="EP5" s="82"/>
      <c r="EQ5" s="82"/>
      <c r="ER5" s="82"/>
      <c r="ES5" s="82"/>
      <c r="ET5" s="82"/>
      <c r="EU5" s="82"/>
      <c r="EV5" s="82"/>
      <c r="EW5" s="82"/>
      <c r="EX5" s="82"/>
      <c r="EY5" s="82"/>
      <c r="EZ5" s="82"/>
      <c r="FA5" s="82"/>
      <c r="FB5" s="82"/>
      <c r="FC5" s="82"/>
      <c r="FD5" s="82"/>
      <c r="FE5" s="82"/>
      <c r="FF5" s="82"/>
      <c r="FG5" s="82"/>
      <c r="FH5" s="82"/>
      <c r="FI5" s="82"/>
      <c r="FJ5" s="82"/>
      <c r="FK5" s="82"/>
      <c r="FL5" s="82"/>
      <c r="FM5" s="82"/>
      <c r="FN5" s="82"/>
      <c r="FO5" s="82"/>
      <c r="FP5" s="82"/>
      <c r="FQ5" s="82"/>
      <c r="FR5" s="82"/>
      <c r="FS5" s="82"/>
      <c r="FT5" s="82"/>
      <c r="FU5" s="82"/>
      <c r="FV5" s="82"/>
      <c r="FW5" s="82"/>
      <c r="FX5" s="82"/>
      <c r="FY5" s="82"/>
      <c r="FZ5" s="82"/>
      <c r="GA5" s="82"/>
      <c r="GB5" s="82"/>
      <c r="GC5" s="82"/>
      <c r="GD5" s="82"/>
      <c r="GE5" s="82"/>
      <c r="GF5" s="82"/>
      <c r="GG5" s="82"/>
      <c r="GH5" s="82"/>
      <c r="GI5" s="82"/>
      <c r="GJ5" s="82"/>
      <c r="GK5" s="82"/>
      <c r="GL5" s="82"/>
      <c r="GM5" s="82"/>
      <c r="GN5" s="82"/>
      <c r="GO5" s="82"/>
      <c r="GP5" s="82"/>
      <c r="GQ5" s="82"/>
      <c r="GR5" s="82"/>
      <c r="GS5" s="82"/>
      <c r="GT5" s="82"/>
      <c r="GU5" s="82"/>
      <c r="GV5" s="82"/>
      <c r="GW5" s="82"/>
      <c r="GX5" s="82"/>
      <c r="GY5" s="82"/>
      <c r="GZ5" s="82"/>
      <c r="HA5" s="82"/>
      <c r="HB5" s="82"/>
      <c r="HC5" s="82"/>
      <c r="HD5" s="82"/>
      <c r="HE5" s="82"/>
      <c r="HF5" s="82"/>
      <c r="HG5" s="82"/>
      <c r="HH5" s="82"/>
      <c r="HI5" s="82"/>
      <c r="HJ5" s="82"/>
      <c r="HK5" s="82"/>
      <c r="HL5" s="82"/>
      <c r="HM5" s="82"/>
      <c r="HN5" s="82"/>
      <c r="HO5" s="82"/>
      <c r="HP5" s="82"/>
      <c r="HQ5" s="82"/>
      <c r="HR5" s="82"/>
      <c r="HS5" s="82"/>
      <c r="HT5" s="82"/>
      <c r="HU5" s="82"/>
      <c r="HV5" s="82"/>
      <c r="HW5" s="82"/>
      <c r="HX5" s="82"/>
      <c r="HY5" s="82"/>
      <c r="HZ5" s="82"/>
      <c r="IA5" s="82"/>
      <c r="IB5" s="82"/>
      <c r="IC5" s="82"/>
      <c r="ID5" s="82"/>
      <c r="IE5" s="82"/>
      <c r="IF5" s="82"/>
      <c r="IG5" s="82"/>
      <c r="IH5" s="82"/>
      <c r="II5" s="82"/>
      <c r="IJ5" s="82"/>
      <c r="IK5" s="82"/>
      <c r="IL5" s="82"/>
      <c r="IM5" s="82"/>
      <c r="IN5" s="82"/>
      <c r="IO5" s="82"/>
      <c r="IP5" s="82"/>
    </row>
    <row r="6" spans="1:250" s="42" customFormat="1" ht="12" customHeight="1">
      <c r="B6" s="41"/>
      <c r="C6" s="43" t="s">
        <v>11</v>
      </c>
      <c r="D6" s="44" t="s">
        <v>10</v>
      </c>
      <c r="E6" s="41"/>
      <c r="F6" s="41"/>
      <c r="G6" s="41"/>
      <c r="H6" s="41"/>
      <c r="I6" s="41"/>
      <c r="J6" s="41"/>
      <c r="K6" s="41"/>
      <c r="L6" s="41"/>
      <c r="M6" s="41"/>
      <c r="N6" s="41"/>
      <c r="O6" s="41"/>
      <c r="P6" s="191"/>
      <c r="Q6" s="191"/>
      <c r="R6" s="191"/>
      <c r="S6" s="191"/>
      <c r="T6" s="191"/>
      <c r="U6" s="191"/>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82"/>
      <c r="GZ6" s="82"/>
      <c r="HA6" s="82"/>
      <c r="HB6" s="82"/>
      <c r="HC6" s="82"/>
      <c r="HD6" s="82"/>
      <c r="HE6" s="82"/>
      <c r="HF6" s="82"/>
      <c r="HG6" s="82"/>
      <c r="HH6" s="82"/>
      <c r="HI6" s="82"/>
      <c r="HJ6" s="82"/>
      <c r="HK6" s="82"/>
      <c r="HL6" s="82"/>
      <c r="HM6" s="82"/>
      <c r="HN6" s="82"/>
      <c r="HO6" s="82"/>
      <c r="HP6" s="82"/>
      <c r="HQ6" s="82"/>
      <c r="HR6" s="82"/>
      <c r="HS6" s="82"/>
      <c r="HT6" s="82"/>
      <c r="HU6" s="82"/>
      <c r="HV6" s="82"/>
      <c r="HW6" s="82"/>
      <c r="HX6" s="82"/>
      <c r="HY6" s="82"/>
      <c r="HZ6" s="82"/>
      <c r="IA6" s="82"/>
      <c r="IB6" s="82"/>
      <c r="IC6" s="82"/>
      <c r="ID6" s="82"/>
      <c r="IE6" s="82"/>
      <c r="IF6" s="82"/>
      <c r="IG6" s="82"/>
      <c r="IH6" s="82"/>
      <c r="II6" s="82"/>
      <c r="IJ6" s="82"/>
      <c r="IK6" s="82"/>
      <c r="IL6" s="82"/>
      <c r="IM6" s="82"/>
      <c r="IN6" s="82"/>
      <c r="IO6" s="82"/>
      <c r="IP6" s="82"/>
    </row>
    <row r="7" spans="1:250" s="42" customFormat="1" ht="12" customHeight="1">
      <c r="B7" s="41"/>
      <c r="C7" s="43" t="s">
        <v>12</v>
      </c>
      <c r="D7" s="44" t="s">
        <v>13</v>
      </c>
      <c r="E7" s="41"/>
      <c r="F7" s="41"/>
      <c r="G7" s="41"/>
      <c r="H7" s="41"/>
      <c r="I7" s="41"/>
      <c r="J7" s="41"/>
      <c r="K7" s="41"/>
      <c r="L7" s="41"/>
      <c r="M7" s="41"/>
      <c r="N7" s="41"/>
      <c r="O7" s="41"/>
      <c r="P7" s="191"/>
      <c r="Q7" s="191"/>
      <c r="R7" s="191"/>
      <c r="S7" s="191"/>
      <c r="T7" s="191"/>
      <c r="U7" s="191"/>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2"/>
      <c r="CN7" s="82"/>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2"/>
      <c r="EG7" s="82"/>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2"/>
      <c r="FZ7" s="82"/>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2"/>
      <c r="HS7" s="82"/>
      <c r="HT7" s="82"/>
      <c r="HU7" s="82"/>
      <c r="HV7" s="82"/>
      <c r="HW7" s="82"/>
      <c r="HX7" s="82"/>
      <c r="HY7" s="82"/>
      <c r="HZ7" s="82"/>
      <c r="IA7" s="82"/>
      <c r="IB7" s="82"/>
      <c r="IC7" s="82"/>
      <c r="ID7" s="82"/>
      <c r="IE7" s="82"/>
      <c r="IF7" s="82"/>
      <c r="IG7" s="82"/>
      <c r="IH7" s="82"/>
      <c r="II7" s="82"/>
      <c r="IJ7" s="82"/>
      <c r="IK7" s="82"/>
      <c r="IL7" s="82"/>
      <c r="IM7" s="82"/>
      <c r="IN7" s="82"/>
      <c r="IO7" s="82"/>
      <c r="IP7" s="82"/>
    </row>
    <row r="8" spans="1:250" s="42" customFormat="1" ht="12" customHeight="1">
      <c r="B8" s="41"/>
      <c r="C8" s="43" t="s">
        <v>14</v>
      </c>
      <c r="D8" s="44" t="s">
        <v>15</v>
      </c>
      <c r="E8" s="41"/>
      <c r="F8" s="41"/>
      <c r="G8" s="41"/>
      <c r="H8" s="41"/>
      <c r="I8" s="41"/>
      <c r="J8" s="41"/>
      <c r="K8" s="41"/>
      <c r="L8" s="41"/>
      <c r="M8" s="41"/>
      <c r="N8" s="41"/>
      <c r="O8" s="41"/>
      <c r="P8" s="191"/>
      <c r="Q8" s="191"/>
      <c r="R8" s="191"/>
      <c r="S8" s="191"/>
      <c r="T8" s="191"/>
      <c r="U8" s="191"/>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c r="DM8" s="82"/>
      <c r="DN8" s="82"/>
      <c r="DO8" s="82"/>
      <c r="DP8" s="82"/>
      <c r="DQ8" s="82"/>
      <c r="DR8" s="82"/>
      <c r="DS8" s="82"/>
      <c r="DT8" s="82"/>
      <c r="DU8" s="82"/>
      <c r="DV8" s="82"/>
      <c r="DW8" s="82"/>
      <c r="DX8" s="82"/>
      <c r="DY8" s="82"/>
      <c r="DZ8" s="82"/>
      <c r="EA8" s="82"/>
      <c r="EB8" s="82"/>
      <c r="EC8" s="82"/>
      <c r="ED8" s="82"/>
      <c r="EE8" s="82"/>
      <c r="EF8" s="82"/>
      <c r="EG8" s="82"/>
      <c r="EH8" s="82"/>
      <c r="EI8" s="82"/>
      <c r="EJ8" s="82"/>
      <c r="EK8" s="82"/>
      <c r="EL8" s="82"/>
      <c r="EM8" s="82"/>
      <c r="EN8" s="82"/>
      <c r="EO8" s="82"/>
      <c r="EP8" s="82"/>
      <c r="EQ8" s="82"/>
      <c r="ER8" s="82"/>
      <c r="ES8" s="82"/>
      <c r="ET8" s="82"/>
      <c r="EU8" s="82"/>
      <c r="EV8" s="82"/>
      <c r="EW8" s="82"/>
      <c r="EX8" s="82"/>
      <c r="EY8" s="82"/>
      <c r="EZ8" s="82"/>
      <c r="FA8" s="82"/>
      <c r="FB8" s="82"/>
      <c r="FC8" s="82"/>
      <c r="FD8" s="82"/>
      <c r="FE8" s="82"/>
      <c r="FF8" s="82"/>
      <c r="FG8" s="82"/>
      <c r="FH8" s="82"/>
      <c r="FI8" s="82"/>
      <c r="FJ8" s="82"/>
      <c r="FK8" s="82"/>
      <c r="FL8" s="82"/>
      <c r="FM8" s="82"/>
      <c r="FN8" s="82"/>
      <c r="FO8" s="82"/>
      <c r="FP8" s="82"/>
      <c r="FQ8" s="82"/>
      <c r="FR8" s="82"/>
      <c r="FS8" s="82"/>
      <c r="FT8" s="82"/>
      <c r="FU8" s="82"/>
      <c r="FV8" s="82"/>
      <c r="FW8" s="82"/>
      <c r="FX8" s="82"/>
      <c r="FY8" s="82"/>
      <c r="FZ8" s="82"/>
      <c r="GA8" s="82"/>
      <c r="GB8" s="82"/>
      <c r="GC8" s="82"/>
      <c r="GD8" s="82"/>
      <c r="GE8" s="82"/>
      <c r="GF8" s="82"/>
      <c r="GG8" s="82"/>
      <c r="GH8" s="82"/>
      <c r="GI8" s="82"/>
      <c r="GJ8" s="82"/>
      <c r="GK8" s="82"/>
      <c r="GL8" s="82"/>
      <c r="GM8" s="82"/>
      <c r="GN8" s="82"/>
      <c r="GO8" s="82"/>
      <c r="GP8" s="82"/>
      <c r="GQ8" s="82"/>
      <c r="GR8" s="82"/>
      <c r="GS8" s="82"/>
      <c r="GT8" s="82"/>
      <c r="GU8" s="82"/>
      <c r="GV8" s="82"/>
      <c r="GW8" s="82"/>
      <c r="GX8" s="82"/>
      <c r="GY8" s="82"/>
      <c r="GZ8" s="82"/>
      <c r="HA8" s="82"/>
      <c r="HB8" s="82"/>
      <c r="HC8" s="82"/>
      <c r="HD8" s="82"/>
      <c r="HE8" s="82"/>
      <c r="HF8" s="82"/>
      <c r="HG8" s="82"/>
      <c r="HH8" s="82"/>
      <c r="HI8" s="82"/>
      <c r="HJ8" s="82"/>
      <c r="HK8" s="82"/>
      <c r="HL8" s="82"/>
      <c r="HM8" s="82"/>
      <c r="HN8" s="82"/>
      <c r="HO8" s="82"/>
      <c r="HP8" s="82"/>
      <c r="HQ8" s="82"/>
      <c r="HR8" s="82"/>
      <c r="HS8" s="82"/>
      <c r="HT8" s="82"/>
      <c r="HU8" s="82"/>
      <c r="HV8" s="82"/>
      <c r="HW8" s="82"/>
      <c r="HX8" s="82"/>
      <c r="HY8" s="82"/>
      <c r="HZ8" s="82"/>
      <c r="IA8" s="82"/>
      <c r="IB8" s="82"/>
      <c r="IC8" s="82"/>
      <c r="ID8" s="82"/>
      <c r="IE8" s="82"/>
      <c r="IF8" s="82"/>
      <c r="IG8" s="82"/>
      <c r="IH8" s="82"/>
      <c r="II8" s="82"/>
      <c r="IJ8" s="82"/>
      <c r="IK8" s="82"/>
      <c r="IL8" s="82"/>
      <c r="IM8" s="82"/>
      <c r="IN8" s="82"/>
      <c r="IO8" s="82"/>
      <c r="IP8" s="82"/>
    </row>
    <row r="9" spans="1:250" ht="12" customHeight="1">
      <c r="C9" s="3"/>
      <c r="D9" s="9"/>
    </row>
    <row r="10" spans="1:250" ht="12" customHeight="1">
      <c r="A10" s="224" t="s">
        <v>3</v>
      </c>
      <c r="B10" s="224"/>
      <c r="C10" s="224"/>
      <c r="D10" s="224"/>
      <c r="E10" s="224"/>
      <c r="F10" s="224"/>
      <c r="G10" s="224"/>
      <c r="H10" s="224"/>
      <c r="I10" s="224"/>
      <c r="J10" s="224"/>
      <c r="K10" s="224"/>
      <c r="L10" s="224"/>
      <c r="M10" s="224"/>
      <c r="N10" s="224"/>
      <c r="O10" s="224"/>
      <c r="P10" s="224"/>
      <c r="Q10" s="224"/>
      <c r="R10" s="224"/>
      <c r="S10" s="5"/>
      <c r="T10" s="5"/>
      <c r="U10" s="5"/>
    </row>
    <row r="11" spans="1:250" ht="12" customHeight="1">
      <c r="B11" s="4"/>
      <c r="C11" s="4"/>
      <c r="D11" s="4"/>
      <c r="E11" s="4"/>
      <c r="F11" s="6"/>
      <c r="G11" s="4"/>
      <c r="H11" s="6"/>
      <c r="I11" s="4"/>
      <c r="J11" s="6"/>
      <c r="K11" s="4"/>
      <c r="L11" s="6"/>
      <c r="M11" s="4"/>
      <c r="N11" s="6"/>
      <c r="O11" s="4"/>
      <c r="P11" s="181"/>
    </row>
    <row r="12" spans="1:250" ht="12" customHeight="1">
      <c r="C12" s="5" t="s">
        <v>31</v>
      </c>
      <c r="D12" s="5" t="s">
        <v>16</v>
      </c>
      <c r="E12" s="5"/>
      <c r="F12" s="5"/>
      <c r="G12" s="5"/>
      <c r="H12" s="5"/>
      <c r="I12" s="5"/>
      <c r="J12" s="5"/>
      <c r="K12" s="5"/>
      <c r="L12" s="5"/>
      <c r="M12" s="5"/>
      <c r="N12" s="5"/>
      <c r="O12" s="5"/>
      <c r="P12" s="5"/>
      <c r="Q12" s="5"/>
      <c r="R12" s="5"/>
      <c r="S12" s="5"/>
      <c r="T12" s="5"/>
      <c r="U12" s="5"/>
    </row>
    <row r="13" spans="1:250" ht="12" customHeight="1">
      <c r="B13" s="5"/>
      <c r="C13" s="2" t="s">
        <v>1</v>
      </c>
      <c r="D13" s="5"/>
      <c r="E13" s="5"/>
      <c r="F13" s="5"/>
      <c r="G13" s="5"/>
      <c r="H13" s="5"/>
      <c r="I13" s="5"/>
      <c r="J13" s="5"/>
      <c r="K13" s="5"/>
      <c r="L13" s="5"/>
      <c r="M13" s="5"/>
      <c r="N13" s="5"/>
      <c r="O13" s="5"/>
      <c r="P13" s="5"/>
      <c r="Q13" s="5"/>
      <c r="R13" s="5"/>
      <c r="S13" s="5"/>
      <c r="T13" s="5"/>
      <c r="U13" s="5"/>
    </row>
    <row r="14" spans="1:250" ht="12" customHeight="1">
      <c r="C14" s="27" t="s">
        <v>80</v>
      </c>
      <c r="D14" s="2" t="s">
        <v>17</v>
      </c>
    </row>
    <row r="15" spans="1:250" s="126" customFormat="1" ht="12" customHeight="1">
      <c r="A15" s="146"/>
      <c r="B15" s="147"/>
      <c r="C15" s="125" t="s">
        <v>61</v>
      </c>
      <c r="D15" s="347" t="s">
        <v>46</v>
      </c>
      <c r="E15" s="347"/>
      <c r="F15" s="347"/>
      <c r="G15" s="347"/>
      <c r="H15" s="347"/>
      <c r="I15" s="347"/>
      <c r="J15" s="347"/>
      <c r="K15" s="347"/>
      <c r="L15" s="347"/>
      <c r="M15" s="347"/>
      <c r="N15" s="347"/>
      <c r="O15" s="347"/>
      <c r="P15" s="347"/>
      <c r="Q15" s="78"/>
      <c r="R15" s="78"/>
      <c r="S15" s="78"/>
      <c r="T15" s="78"/>
      <c r="U15" s="7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row>
    <row r="16" spans="1:250" s="126" customFormat="1" ht="12" customHeight="1">
      <c r="A16" s="146"/>
      <c r="B16" s="146"/>
      <c r="C16" s="48"/>
      <c r="D16" s="347"/>
      <c r="E16" s="347"/>
      <c r="F16" s="347"/>
      <c r="G16" s="347"/>
      <c r="H16" s="347"/>
      <c r="I16" s="347"/>
      <c r="J16" s="347"/>
      <c r="K16" s="347"/>
      <c r="L16" s="347"/>
      <c r="M16" s="347"/>
      <c r="N16" s="347"/>
      <c r="O16" s="347"/>
      <c r="P16" s="347"/>
      <c r="Q16" s="78"/>
      <c r="R16" s="78"/>
      <c r="S16" s="78"/>
      <c r="T16" s="78"/>
      <c r="U16" s="78"/>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row>
    <row r="17" spans="1:22" ht="12" customHeight="1">
      <c r="C17" s="22"/>
      <c r="D17" s="28" t="s">
        <v>81</v>
      </c>
      <c r="E17" s="12"/>
      <c r="F17" s="12"/>
      <c r="G17" s="12"/>
      <c r="H17" s="12"/>
      <c r="I17" s="12"/>
      <c r="J17" s="12"/>
      <c r="K17" s="12"/>
      <c r="L17" s="12"/>
      <c r="M17" s="12"/>
      <c r="N17" s="12"/>
      <c r="O17" s="12"/>
      <c r="P17" s="187"/>
      <c r="Q17" s="187"/>
      <c r="R17" s="187"/>
      <c r="S17" s="187"/>
      <c r="T17" s="187"/>
      <c r="U17" s="187"/>
    </row>
    <row r="18" spans="1:22" ht="12" customHeight="1">
      <c r="C18" s="22"/>
      <c r="D18" s="12"/>
      <c r="E18" s="12"/>
      <c r="F18" s="12"/>
      <c r="G18" s="12"/>
      <c r="H18" s="12"/>
      <c r="I18" s="12"/>
      <c r="J18" s="12"/>
      <c r="K18" s="12"/>
      <c r="L18" s="12"/>
      <c r="M18" s="12"/>
      <c r="N18" s="12"/>
      <c r="O18" s="12"/>
      <c r="P18" s="187"/>
      <c r="Q18" s="187"/>
      <c r="R18" s="187"/>
      <c r="S18" s="187"/>
      <c r="T18" s="187"/>
      <c r="U18" s="187"/>
    </row>
    <row r="19" spans="1:22" ht="12" customHeight="1">
      <c r="B19" s="70"/>
      <c r="C19" s="72"/>
      <c r="D19" s="71"/>
      <c r="E19" s="71"/>
      <c r="F19" s="243" t="s">
        <v>82</v>
      </c>
      <c r="G19" s="243"/>
      <c r="H19" s="243"/>
      <c r="I19" s="243"/>
      <c r="J19" s="243"/>
      <c r="K19" s="243"/>
      <c r="L19" s="244">
        <v>2018</v>
      </c>
      <c r="M19" s="244"/>
      <c r="N19" s="244"/>
      <c r="O19" s="244">
        <v>2017</v>
      </c>
      <c r="P19" s="244"/>
      <c r="Q19" s="244"/>
      <c r="R19" s="187"/>
      <c r="S19" s="187"/>
      <c r="T19" s="187"/>
      <c r="U19" s="187"/>
    </row>
    <row r="20" spans="1:22" ht="12" customHeight="1">
      <c r="B20" s="70"/>
      <c r="C20" s="72"/>
      <c r="D20" s="71"/>
      <c r="E20" s="71"/>
      <c r="F20" s="234" t="s">
        <v>225</v>
      </c>
      <c r="G20" s="234"/>
      <c r="H20" s="234"/>
      <c r="I20" s="234"/>
      <c r="J20" s="234"/>
      <c r="K20" s="234"/>
      <c r="L20" s="235">
        <v>3000</v>
      </c>
      <c r="M20" s="236"/>
      <c r="N20" s="236"/>
      <c r="O20" s="235">
        <v>3000</v>
      </c>
      <c r="P20" s="236"/>
      <c r="Q20" s="236"/>
      <c r="R20" s="187"/>
      <c r="S20" s="187"/>
      <c r="T20" s="187"/>
      <c r="U20" s="187"/>
    </row>
    <row r="21" spans="1:22" ht="12" customHeight="1">
      <c r="B21" s="70"/>
      <c r="C21" s="72"/>
      <c r="D21" s="71"/>
      <c r="E21" s="71"/>
      <c r="F21" s="234" t="s">
        <v>226</v>
      </c>
      <c r="G21" s="234"/>
      <c r="H21" s="234"/>
      <c r="I21" s="234"/>
      <c r="J21" s="234"/>
      <c r="K21" s="234"/>
      <c r="L21" s="235">
        <v>2296561.09</v>
      </c>
      <c r="M21" s="236"/>
      <c r="N21" s="236"/>
      <c r="O21" s="235">
        <v>516810.69</v>
      </c>
      <c r="P21" s="236"/>
      <c r="Q21" s="236"/>
      <c r="R21" s="187"/>
      <c r="S21" s="187"/>
      <c r="T21" s="187"/>
      <c r="U21" s="187"/>
    </row>
    <row r="22" spans="1:22" ht="12" customHeight="1">
      <c r="B22" s="70"/>
      <c r="C22" s="72"/>
      <c r="D22" s="71"/>
      <c r="E22" s="71"/>
      <c r="F22" s="234" t="s">
        <v>227</v>
      </c>
      <c r="G22" s="234"/>
      <c r="H22" s="234"/>
      <c r="I22" s="234"/>
      <c r="J22" s="234"/>
      <c r="K22" s="234"/>
      <c r="L22" s="235">
        <v>51652472.369999997</v>
      </c>
      <c r="M22" s="236"/>
      <c r="N22" s="236"/>
      <c r="O22" s="235">
        <v>58796828.009999998</v>
      </c>
      <c r="P22" s="236"/>
      <c r="Q22" s="236"/>
      <c r="R22" s="187"/>
      <c r="S22" s="187"/>
      <c r="T22" s="187"/>
      <c r="U22" s="187"/>
    </row>
    <row r="23" spans="1:22" s="82" customFormat="1" ht="12" customHeight="1">
      <c r="B23" s="86"/>
      <c r="C23" s="77"/>
      <c r="D23" s="139"/>
      <c r="E23" s="139"/>
      <c r="F23" s="234" t="s">
        <v>228</v>
      </c>
      <c r="G23" s="234"/>
      <c r="H23" s="234"/>
      <c r="I23" s="234"/>
      <c r="J23" s="234"/>
      <c r="K23" s="234"/>
      <c r="L23" s="235">
        <v>0</v>
      </c>
      <c r="M23" s="236"/>
      <c r="N23" s="236"/>
      <c r="O23" s="235">
        <v>0</v>
      </c>
      <c r="P23" s="236"/>
      <c r="Q23" s="236"/>
      <c r="R23" s="187"/>
      <c r="S23" s="187"/>
      <c r="T23" s="187"/>
      <c r="U23" s="187"/>
    </row>
    <row r="24" spans="1:22" s="82" customFormat="1" ht="12" customHeight="1">
      <c r="B24" s="86"/>
      <c r="C24" s="77"/>
      <c r="D24" s="139"/>
      <c r="E24" s="139"/>
      <c r="F24" s="234" t="s">
        <v>229</v>
      </c>
      <c r="G24" s="234"/>
      <c r="H24" s="234"/>
      <c r="I24" s="234"/>
      <c r="J24" s="234"/>
      <c r="K24" s="234"/>
      <c r="L24" s="235">
        <v>33660</v>
      </c>
      <c r="M24" s="236"/>
      <c r="N24" s="236"/>
      <c r="O24" s="235">
        <v>33660</v>
      </c>
      <c r="P24" s="236"/>
      <c r="Q24" s="236"/>
      <c r="R24" s="187"/>
      <c r="S24" s="187"/>
      <c r="T24" s="187"/>
      <c r="U24" s="187"/>
    </row>
    <row r="25" spans="1:22" s="82" customFormat="1" ht="12" customHeight="1">
      <c r="B25" s="86"/>
      <c r="C25" s="77"/>
      <c r="D25" s="139"/>
      <c r="E25" s="139"/>
      <c r="F25" s="234" t="s">
        <v>230</v>
      </c>
      <c r="G25" s="234"/>
      <c r="H25" s="234"/>
      <c r="I25" s="234"/>
      <c r="J25" s="234"/>
      <c r="K25" s="234"/>
      <c r="L25" s="235">
        <v>0</v>
      </c>
      <c r="M25" s="236"/>
      <c r="N25" s="236"/>
      <c r="O25" s="235">
        <v>0</v>
      </c>
      <c r="P25" s="236"/>
      <c r="Q25" s="236"/>
      <c r="R25" s="187"/>
      <c r="S25" s="187"/>
      <c r="T25" s="187"/>
      <c r="U25" s="187"/>
    </row>
    <row r="26" spans="1:22" ht="12" customHeight="1">
      <c r="B26" s="70"/>
      <c r="C26" s="72"/>
      <c r="D26" s="71"/>
      <c r="E26" s="71"/>
      <c r="F26" s="237" t="s">
        <v>84</v>
      </c>
      <c r="G26" s="238"/>
      <c r="H26" s="238"/>
      <c r="I26" s="238"/>
      <c r="J26" s="238"/>
      <c r="K26" s="239"/>
      <c r="L26" s="316">
        <f>SUM(L20:N25)</f>
        <v>53985693.459999993</v>
      </c>
      <c r="M26" s="317"/>
      <c r="N26" s="317"/>
      <c r="O26" s="316">
        <f>SUM(O20:Q25)</f>
        <v>59350298.699999996</v>
      </c>
      <c r="P26" s="317"/>
      <c r="Q26" s="317"/>
      <c r="R26" s="187"/>
      <c r="S26" s="187"/>
      <c r="T26" s="187"/>
      <c r="U26" s="187"/>
    </row>
    <row r="27" spans="1:22" s="82" customFormat="1" ht="12" customHeight="1">
      <c r="B27" s="86"/>
      <c r="C27" s="77"/>
      <c r="D27" s="132"/>
      <c r="E27" s="132"/>
      <c r="F27" s="73"/>
      <c r="G27" s="73"/>
      <c r="H27" s="73"/>
      <c r="I27" s="73"/>
      <c r="J27" s="73"/>
      <c r="K27" s="73"/>
      <c r="L27" s="74"/>
      <c r="M27" s="74"/>
      <c r="N27" s="74"/>
      <c r="O27" s="74"/>
      <c r="P27" s="192"/>
      <c r="Q27" s="192"/>
      <c r="R27" s="187"/>
      <c r="S27" s="187"/>
      <c r="T27" s="187"/>
      <c r="U27" s="187"/>
    </row>
    <row r="28" spans="1:22" s="82" customFormat="1" ht="12" customHeight="1">
      <c r="B28" s="86"/>
      <c r="C28" s="77"/>
      <c r="D28" s="132"/>
      <c r="E28" s="132"/>
      <c r="F28" s="73"/>
      <c r="G28" s="73"/>
      <c r="H28" s="73"/>
      <c r="I28" s="73"/>
      <c r="J28" s="73"/>
      <c r="K28" s="73"/>
      <c r="L28" s="74"/>
      <c r="M28" s="74"/>
      <c r="N28" s="74"/>
      <c r="O28" s="74"/>
      <c r="P28" s="192"/>
      <c r="Q28" s="192"/>
      <c r="R28" s="187"/>
      <c r="S28" s="187"/>
      <c r="T28" s="187"/>
      <c r="U28" s="187"/>
    </row>
    <row r="29" spans="1:22" s="82" customFormat="1" ht="12" customHeight="1">
      <c r="B29" s="139"/>
      <c r="C29" s="139"/>
      <c r="D29" s="166" t="s">
        <v>210</v>
      </c>
      <c r="E29" s="139"/>
      <c r="F29" s="139"/>
      <c r="G29" s="139"/>
      <c r="H29" s="139"/>
      <c r="I29" s="139"/>
      <c r="J29" s="139"/>
      <c r="K29" s="139"/>
      <c r="L29" s="139"/>
      <c r="M29" s="139"/>
      <c r="N29" s="139"/>
      <c r="O29" s="139"/>
      <c r="P29" s="187"/>
      <c r="Q29" s="187"/>
      <c r="R29" s="187"/>
      <c r="S29" s="187"/>
      <c r="T29" s="187"/>
      <c r="U29" s="187"/>
    </row>
    <row r="30" spans="1:22" s="82" customFormat="1" ht="12" customHeight="1">
      <c r="B30" s="139"/>
      <c r="C30" s="139"/>
      <c r="D30" s="29" t="s">
        <v>211</v>
      </c>
      <c r="E30" s="139"/>
      <c r="F30" s="139"/>
      <c r="G30" s="139"/>
      <c r="H30" s="139"/>
      <c r="I30" s="139"/>
      <c r="J30" s="139"/>
      <c r="K30" s="139"/>
      <c r="L30" s="139"/>
      <c r="M30" s="139"/>
      <c r="N30" s="139"/>
      <c r="O30" s="139"/>
      <c r="P30" s="187"/>
      <c r="Q30" s="187"/>
      <c r="R30" s="187"/>
      <c r="S30" s="187"/>
      <c r="T30" s="187"/>
      <c r="U30" s="187"/>
    </row>
    <row r="31" spans="1:22" s="82" customFormat="1" ht="12" customHeight="1">
      <c r="A31" s="139"/>
      <c r="B31" s="139"/>
      <c r="C31" s="139"/>
      <c r="D31" s="139"/>
      <c r="E31" s="139"/>
      <c r="F31" s="139"/>
      <c r="G31" s="139"/>
      <c r="H31" s="139"/>
      <c r="I31" s="139"/>
      <c r="J31" s="139"/>
      <c r="K31" s="139"/>
      <c r="L31" s="139"/>
      <c r="M31" s="139"/>
      <c r="N31" s="139"/>
      <c r="O31" s="139"/>
      <c r="P31" s="187"/>
      <c r="Q31" s="187"/>
      <c r="R31" s="187"/>
      <c r="S31" s="187"/>
      <c r="T31" s="187"/>
      <c r="U31" s="187"/>
    </row>
    <row r="32" spans="1:22" s="82" customFormat="1" ht="12" customHeight="1">
      <c r="A32" s="139"/>
      <c r="B32" s="139"/>
      <c r="C32" s="139"/>
      <c r="D32" s="139"/>
      <c r="E32" s="139"/>
      <c r="F32" s="250" t="s">
        <v>212</v>
      </c>
      <c r="G32" s="251"/>
      <c r="H32" s="251"/>
      <c r="I32" s="251"/>
      <c r="J32" s="252"/>
      <c r="K32" s="253" t="s">
        <v>86</v>
      </c>
      <c r="L32" s="254"/>
      <c r="M32" s="255"/>
      <c r="N32" s="139"/>
      <c r="O32" s="139"/>
      <c r="P32" s="187"/>
      <c r="Q32" s="187"/>
      <c r="R32" s="187"/>
      <c r="S32" s="187"/>
      <c r="T32" s="187"/>
      <c r="U32" s="187"/>
      <c r="V32" s="187"/>
    </row>
    <row r="33" spans="1:22" s="82" customFormat="1" ht="12" customHeight="1">
      <c r="A33" s="139"/>
      <c r="B33" s="139"/>
      <c r="C33" s="139"/>
      <c r="D33" s="139"/>
      <c r="E33" s="139"/>
      <c r="F33" s="256" t="s">
        <v>225</v>
      </c>
      <c r="G33" s="257"/>
      <c r="H33" s="257"/>
      <c r="I33" s="257"/>
      <c r="J33" s="258"/>
      <c r="K33" s="259">
        <v>3000</v>
      </c>
      <c r="L33" s="260"/>
      <c r="M33" s="261"/>
      <c r="N33" s="139"/>
      <c r="O33" s="139"/>
      <c r="P33" s="187"/>
      <c r="Q33" s="187"/>
      <c r="R33" s="187"/>
      <c r="S33" s="187"/>
      <c r="T33" s="187"/>
      <c r="U33" s="187"/>
      <c r="V33" s="187"/>
    </row>
    <row r="34" spans="1:22" s="82" customFormat="1" ht="12" customHeight="1">
      <c r="A34" s="139"/>
      <c r="B34" s="139"/>
      <c r="C34" s="139"/>
      <c r="D34" s="139"/>
      <c r="E34" s="139"/>
      <c r="F34" s="245" t="s">
        <v>213</v>
      </c>
      <c r="G34" s="246"/>
      <c r="H34" s="246"/>
      <c r="I34" s="246"/>
      <c r="J34" s="246"/>
      <c r="K34" s="246"/>
      <c r="L34" s="246"/>
      <c r="M34" s="247"/>
      <c r="N34" s="139"/>
      <c r="O34" s="139"/>
      <c r="P34" s="187"/>
      <c r="Q34" s="187"/>
      <c r="R34" s="187"/>
      <c r="S34" s="187"/>
      <c r="T34" s="187"/>
      <c r="U34" s="187"/>
      <c r="V34" s="187"/>
    </row>
    <row r="35" spans="1:22" s="82" customFormat="1" ht="12" customHeight="1">
      <c r="A35" s="139"/>
      <c r="B35" s="139"/>
      <c r="C35" s="139"/>
      <c r="D35" s="139"/>
      <c r="E35" s="139"/>
      <c r="F35" s="256" t="s">
        <v>231</v>
      </c>
      <c r="G35" s="257"/>
      <c r="H35" s="257"/>
      <c r="I35" s="257"/>
      <c r="J35" s="258"/>
      <c r="K35" s="262">
        <v>3000</v>
      </c>
      <c r="L35" s="263"/>
      <c r="M35" s="264"/>
      <c r="N35" s="139"/>
      <c r="O35" s="139"/>
      <c r="P35" s="187"/>
      <c r="Q35" s="187"/>
      <c r="R35" s="187"/>
      <c r="S35" s="187"/>
      <c r="T35" s="187"/>
      <c r="U35" s="187"/>
      <c r="V35" s="187"/>
    </row>
    <row r="36" spans="1:22" s="82" customFormat="1" ht="12" customHeight="1">
      <c r="A36" s="139"/>
      <c r="B36" s="139"/>
      <c r="C36" s="139"/>
      <c r="D36" s="139"/>
      <c r="E36" s="139"/>
      <c r="F36" s="237" t="s">
        <v>84</v>
      </c>
      <c r="G36" s="238"/>
      <c r="H36" s="238"/>
      <c r="I36" s="238"/>
      <c r="J36" s="239"/>
      <c r="K36" s="265">
        <f>SUM(K35)</f>
        <v>3000</v>
      </c>
      <c r="L36" s="241"/>
      <c r="M36" s="242"/>
      <c r="N36" s="139"/>
      <c r="O36" s="139"/>
      <c r="P36" s="187"/>
      <c r="Q36" s="187"/>
      <c r="R36" s="187"/>
      <c r="S36" s="187"/>
      <c r="T36" s="187"/>
      <c r="U36" s="187"/>
      <c r="V36" s="187"/>
    </row>
    <row r="37" spans="1:22" s="82" customFormat="1" ht="12" customHeight="1">
      <c r="A37" s="139"/>
      <c r="B37" s="139"/>
      <c r="C37" s="73"/>
      <c r="D37" s="73"/>
      <c r="E37" s="73"/>
      <c r="F37" s="73"/>
      <c r="G37" s="73"/>
      <c r="H37" s="73"/>
      <c r="I37" s="74"/>
      <c r="J37" s="74"/>
      <c r="K37" s="74"/>
      <c r="L37" s="74"/>
      <c r="M37" s="74"/>
      <c r="N37" s="74"/>
      <c r="O37" s="139"/>
      <c r="P37" s="187"/>
      <c r="Q37" s="187"/>
      <c r="R37" s="187"/>
      <c r="S37" s="187"/>
      <c r="T37" s="187"/>
      <c r="U37" s="187"/>
    </row>
    <row r="38" spans="1:22" s="82" customFormat="1" ht="12" customHeight="1">
      <c r="B38" s="139"/>
      <c r="C38" s="139"/>
      <c r="D38" s="166" t="s">
        <v>214</v>
      </c>
      <c r="F38" s="139"/>
      <c r="G38" s="139"/>
      <c r="H38" s="139"/>
      <c r="I38" s="139"/>
      <c r="J38" s="139"/>
      <c r="K38" s="139"/>
      <c r="L38" s="139"/>
      <c r="M38" s="139"/>
      <c r="N38" s="139"/>
      <c r="O38" s="139"/>
      <c r="P38" s="187"/>
      <c r="Q38" s="187"/>
      <c r="R38" s="187"/>
      <c r="S38" s="187"/>
      <c r="T38" s="187"/>
      <c r="U38" s="187"/>
    </row>
    <row r="39" spans="1:22" s="82" customFormat="1" ht="12" customHeight="1">
      <c r="B39" s="139"/>
      <c r="C39" s="139"/>
      <c r="D39" s="29" t="s">
        <v>211</v>
      </c>
      <c r="F39" s="139"/>
      <c r="G39" s="139"/>
      <c r="H39" s="139"/>
      <c r="I39" s="139"/>
      <c r="J39" s="139"/>
      <c r="K39" s="139"/>
      <c r="L39" s="139"/>
      <c r="M39" s="139"/>
      <c r="N39" s="139"/>
      <c r="O39" s="139"/>
      <c r="P39" s="187"/>
      <c r="Q39" s="187"/>
      <c r="R39" s="187"/>
      <c r="S39" s="187"/>
      <c r="T39" s="187"/>
      <c r="U39" s="187"/>
    </row>
    <row r="40" spans="1:22" s="82" customFormat="1" ht="12" customHeight="1">
      <c r="A40" s="139"/>
      <c r="B40" s="139"/>
      <c r="C40" s="139"/>
      <c r="D40" s="139"/>
      <c r="E40" s="139"/>
      <c r="F40" s="139"/>
      <c r="G40" s="139"/>
      <c r="H40" s="139"/>
      <c r="I40" s="139"/>
      <c r="J40" s="139"/>
      <c r="K40" s="139"/>
      <c r="L40" s="139"/>
      <c r="M40" s="139"/>
      <c r="N40" s="139"/>
      <c r="O40" s="139"/>
      <c r="P40" s="187"/>
      <c r="Q40" s="187"/>
      <c r="R40" s="187"/>
      <c r="S40" s="187"/>
      <c r="T40" s="187"/>
      <c r="U40" s="187"/>
    </row>
    <row r="41" spans="1:22" s="82" customFormat="1" ht="12" customHeight="1">
      <c r="A41" s="139"/>
      <c r="B41" s="139"/>
      <c r="C41" s="139"/>
      <c r="D41" s="139"/>
      <c r="E41" s="139"/>
      <c r="F41" s="243" t="s">
        <v>85</v>
      </c>
      <c r="G41" s="243"/>
      <c r="H41" s="243"/>
      <c r="I41" s="243"/>
      <c r="J41" s="243"/>
      <c r="K41" s="244" t="s">
        <v>86</v>
      </c>
      <c r="L41" s="244"/>
      <c r="M41" s="244"/>
      <c r="N41" s="139"/>
      <c r="O41" s="139"/>
      <c r="P41" s="187"/>
      <c r="Q41" s="187"/>
      <c r="R41" s="187"/>
      <c r="S41" s="187"/>
      <c r="T41" s="187"/>
      <c r="U41" s="187"/>
      <c r="V41" s="187"/>
    </row>
    <row r="42" spans="1:22" s="82" customFormat="1" ht="12" customHeight="1">
      <c r="A42" s="139"/>
      <c r="B42" s="139"/>
      <c r="C42" s="139"/>
      <c r="D42" s="139"/>
      <c r="E42" s="139"/>
      <c r="F42" s="234" t="s">
        <v>232</v>
      </c>
      <c r="G42" s="234"/>
      <c r="H42" s="234"/>
      <c r="I42" s="234"/>
      <c r="J42" s="234"/>
      <c r="K42" s="235">
        <f>K47</f>
        <v>2296561.09</v>
      </c>
      <c r="L42" s="236"/>
      <c r="M42" s="236"/>
      <c r="N42" s="139"/>
      <c r="O42" s="139"/>
      <c r="P42" s="187"/>
      <c r="Q42" s="187"/>
      <c r="R42" s="187"/>
      <c r="S42" s="187"/>
      <c r="T42" s="187"/>
      <c r="U42" s="187"/>
      <c r="V42" s="187"/>
    </row>
    <row r="43" spans="1:22" s="82" customFormat="1" ht="12" customHeight="1">
      <c r="A43" s="139"/>
      <c r="B43" s="139"/>
      <c r="C43" s="139"/>
      <c r="D43" s="139"/>
      <c r="E43" s="139"/>
      <c r="F43" s="245" t="s">
        <v>213</v>
      </c>
      <c r="G43" s="246"/>
      <c r="H43" s="246"/>
      <c r="I43" s="246"/>
      <c r="J43" s="246"/>
      <c r="K43" s="246"/>
      <c r="L43" s="246"/>
      <c r="M43" s="247"/>
      <c r="N43" s="139"/>
      <c r="O43" s="139"/>
      <c r="P43" s="187"/>
      <c r="Q43" s="187"/>
      <c r="R43" s="187"/>
      <c r="S43" s="187"/>
      <c r="T43" s="187"/>
      <c r="U43" s="187"/>
      <c r="V43" s="187"/>
    </row>
    <row r="44" spans="1:22" s="82" customFormat="1" ht="12" customHeight="1">
      <c r="A44" s="139"/>
      <c r="B44" s="139"/>
      <c r="C44" s="139"/>
      <c r="D44" s="139"/>
      <c r="E44" s="139"/>
      <c r="F44" s="234" t="s">
        <v>233</v>
      </c>
      <c r="G44" s="234"/>
      <c r="H44" s="234"/>
      <c r="I44" s="234"/>
      <c r="J44" s="234"/>
      <c r="K44" s="235">
        <v>2275158.21</v>
      </c>
      <c r="L44" s="236"/>
      <c r="M44" s="236"/>
      <c r="N44" s="139"/>
      <c r="O44" s="139"/>
      <c r="P44" s="187"/>
      <c r="Q44" s="187"/>
      <c r="R44" s="187"/>
      <c r="S44" s="187"/>
      <c r="T44" s="187"/>
      <c r="U44" s="187"/>
      <c r="V44" s="187"/>
    </row>
    <row r="45" spans="1:22" s="82" customFormat="1" ht="12" customHeight="1">
      <c r="A45" s="139"/>
      <c r="B45" s="139"/>
      <c r="C45" s="139"/>
      <c r="D45" s="139"/>
      <c r="E45" s="139"/>
      <c r="F45" s="234" t="s">
        <v>234</v>
      </c>
      <c r="G45" s="234"/>
      <c r="H45" s="234"/>
      <c r="I45" s="234"/>
      <c r="J45" s="234"/>
      <c r="K45" s="235">
        <v>0</v>
      </c>
      <c r="L45" s="236"/>
      <c r="M45" s="236"/>
      <c r="N45" s="139"/>
      <c r="O45" s="139"/>
      <c r="P45" s="187"/>
      <c r="Q45" s="187"/>
      <c r="R45" s="187"/>
      <c r="S45" s="187"/>
      <c r="T45" s="187"/>
      <c r="U45" s="187"/>
      <c r="V45" s="187"/>
    </row>
    <row r="46" spans="1:22" s="82" customFormat="1" ht="12" customHeight="1">
      <c r="A46" s="139"/>
      <c r="B46" s="139"/>
      <c r="C46" s="139"/>
      <c r="D46" s="139"/>
      <c r="E46" s="139"/>
      <c r="F46" s="234" t="s">
        <v>235</v>
      </c>
      <c r="G46" s="234"/>
      <c r="H46" s="234"/>
      <c r="I46" s="234"/>
      <c r="J46" s="234"/>
      <c r="K46" s="235">
        <v>21402.880000000001</v>
      </c>
      <c r="L46" s="236"/>
      <c r="M46" s="236"/>
      <c r="N46" s="139"/>
      <c r="O46" s="139"/>
      <c r="P46" s="187"/>
      <c r="Q46" s="187"/>
      <c r="R46" s="187"/>
      <c r="S46" s="187"/>
      <c r="T46" s="187"/>
      <c r="U46" s="187"/>
      <c r="V46" s="187"/>
    </row>
    <row r="47" spans="1:22" s="82" customFormat="1" ht="12" customHeight="1">
      <c r="A47" s="139"/>
      <c r="B47" s="139"/>
      <c r="C47" s="139"/>
      <c r="D47" s="139"/>
      <c r="E47" s="139"/>
      <c r="F47" s="237" t="s">
        <v>84</v>
      </c>
      <c r="G47" s="238"/>
      <c r="H47" s="238"/>
      <c r="I47" s="238"/>
      <c r="J47" s="239"/>
      <c r="K47" s="240">
        <f>SUM(K44:M46)</f>
        <v>2296561.09</v>
      </c>
      <c r="L47" s="241"/>
      <c r="M47" s="242"/>
      <c r="N47" s="139"/>
      <c r="O47" s="139"/>
      <c r="P47" s="187"/>
      <c r="Q47" s="187"/>
      <c r="R47" s="187"/>
      <c r="S47" s="187"/>
      <c r="T47" s="187"/>
      <c r="U47" s="187"/>
      <c r="V47" s="187"/>
    </row>
    <row r="48" spans="1:22" s="82" customFormat="1" ht="12" customHeight="1">
      <c r="A48" s="139"/>
      <c r="B48" s="139"/>
      <c r="C48" s="139"/>
      <c r="D48" s="139"/>
      <c r="E48" s="73"/>
      <c r="F48" s="73"/>
      <c r="G48" s="73"/>
      <c r="H48" s="73"/>
      <c r="I48" s="73"/>
      <c r="J48" s="167"/>
      <c r="K48" s="167"/>
      <c r="L48" s="167"/>
      <c r="M48" s="139"/>
      <c r="N48" s="139"/>
      <c r="O48" s="139"/>
      <c r="P48" s="187"/>
      <c r="Q48" s="187"/>
      <c r="R48" s="187"/>
      <c r="S48" s="187"/>
      <c r="T48" s="187"/>
      <c r="U48" s="187"/>
    </row>
    <row r="49" spans="1:250" s="82" customFormat="1" ht="12" customHeight="1">
      <c r="B49" s="28"/>
      <c r="C49" s="28"/>
      <c r="D49" s="166" t="s">
        <v>215</v>
      </c>
      <c r="E49" s="28"/>
      <c r="F49" s="28"/>
      <c r="G49" s="28"/>
      <c r="H49" s="28"/>
      <c r="I49" s="28"/>
      <c r="J49" s="28"/>
      <c r="K49" s="28"/>
      <c r="L49" s="28"/>
      <c r="M49" s="28"/>
      <c r="N49" s="28"/>
      <c r="O49" s="28"/>
      <c r="P49" s="110"/>
      <c r="Q49" s="110"/>
      <c r="R49" s="187"/>
      <c r="S49" s="187"/>
      <c r="T49" s="187"/>
      <c r="U49" s="187"/>
    </row>
    <row r="50" spans="1:250" s="82" customFormat="1" ht="12" customHeight="1">
      <c r="B50" s="28"/>
      <c r="C50" s="28"/>
      <c r="D50" s="28" t="s">
        <v>216</v>
      </c>
      <c r="E50" s="28"/>
      <c r="F50" s="28"/>
      <c r="G50" s="28"/>
      <c r="H50" s="28"/>
      <c r="I50" s="28"/>
      <c r="J50" s="28"/>
      <c r="K50" s="28"/>
      <c r="L50" s="28"/>
      <c r="M50" s="28"/>
      <c r="N50" s="28"/>
      <c r="O50" s="28"/>
      <c r="P50" s="110"/>
      <c r="Q50" s="110"/>
      <c r="R50" s="110"/>
      <c r="S50" s="187"/>
      <c r="T50" s="187"/>
      <c r="U50" s="187"/>
    </row>
    <row r="51" spans="1:250" s="82" customFormat="1" ht="12" customHeight="1">
      <c r="A51" s="28"/>
      <c r="B51" s="28"/>
      <c r="C51" s="28"/>
      <c r="D51" s="28"/>
      <c r="E51" s="28"/>
      <c r="F51" s="28"/>
      <c r="G51" s="28"/>
      <c r="H51" s="28"/>
      <c r="I51" s="28"/>
      <c r="J51" s="28"/>
      <c r="K51" s="28"/>
      <c r="L51" s="28"/>
      <c r="M51" s="28"/>
      <c r="N51" s="28"/>
      <c r="O51" s="28"/>
      <c r="P51" s="110"/>
      <c r="Q51" s="110"/>
      <c r="R51" s="187"/>
      <c r="S51" s="187"/>
      <c r="T51" s="187"/>
      <c r="U51" s="187"/>
    </row>
    <row r="52" spans="1:250" s="82" customFormat="1" ht="12" customHeight="1">
      <c r="A52" s="139"/>
      <c r="B52" s="139"/>
      <c r="C52" s="139"/>
      <c r="D52" s="139"/>
      <c r="E52" s="139"/>
      <c r="F52" s="243" t="s">
        <v>85</v>
      </c>
      <c r="G52" s="243"/>
      <c r="H52" s="243"/>
      <c r="I52" s="243"/>
      <c r="J52" s="243"/>
      <c r="K52" s="244" t="s">
        <v>86</v>
      </c>
      <c r="L52" s="244"/>
      <c r="M52" s="244"/>
      <c r="N52" s="139"/>
      <c r="O52" s="139"/>
      <c r="P52" s="187"/>
      <c r="Q52" s="187"/>
      <c r="R52" s="187"/>
      <c r="S52" s="187"/>
      <c r="T52" s="187"/>
      <c r="U52" s="187"/>
      <c r="V52" s="187"/>
    </row>
    <row r="53" spans="1:250" s="82" customFormat="1" ht="12" customHeight="1">
      <c r="A53" s="139"/>
      <c r="B53" s="139"/>
      <c r="C53" s="139"/>
      <c r="D53" s="139"/>
      <c r="E53" s="139"/>
      <c r="F53" s="234"/>
      <c r="G53" s="234"/>
      <c r="H53" s="234"/>
      <c r="I53" s="234"/>
      <c r="J53" s="234"/>
      <c r="K53" s="235">
        <v>0</v>
      </c>
      <c r="L53" s="236"/>
      <c r="M53" s="236"/>
      <c r="N53" s="139"/>
      <c r="O53" s="139"/>
      <c r="P53" s="187"/>
      <c r="Q53" s="187"/>
      <c r="R53" s="187"/>
      <c r="S53" s="187"/>
      <c r="T53" s="187"/>
      <c r="U53" s="187"/>
      <c r="V53" s="187"/>
    </row>
    <row r="54" spans="1:250" s="82" customFormat="1" ht="12" customHeight="1">
      <c r="A54" s="139"/>
      <c r="B54" s="139"/>
      <c r="C54" s="188"/>
      <c r="D54" s="188"/>
      <c r="E54" s="168"/>
      <c r="F54" s="245" t="s">
        <v>213</v>
      </c>
      <c r="G54" s="246"/>
      <c r="H54" s="246"/>
      <c r="I54" s="246"/>
      <c r="J54" s="246"/>
      <c r="K54" s="246"/>
      <c r="L54" s="246"/>
      <c r="M54" s="247"/>
      <c r="N54" s="139"/>
      <c r="O54" s="139"/>
      <c r="P54" s="187"/>
      <c r="Q54" s="187"/>
      <c r="R54" s="187"/>
      <c r="S54" s="187"/>
      <c r="T54" s="187"/>
      <c r="U54" s="187"/>
      <c r="V54" s="187"/>
    </row>
    <row r="55" spans="1:250" s="82" customFormat="1" ht="12" customHeight="1">
      <c r="A55" s="139"/>
      <c r="B55" s="139"/>
      <c r="C55" s="188"/>
      <c r="D55" s="188"/>
      <c r="E55" s="168"/>
      <c r="F55" s="234" t="s">
        <v>233</v>
      </c>
      <c r="G55" s="234"/>
      <c r="H55" s="234"/>
      <c r="I55" s="234"/>
      <c r="J55" s="234"/>
      <c r="K55" s="235">
        <v>0</v>
      </c>
      <c r="L55" s="236"/>
      <c r="M55" s="236"/>
      <c r="N55" s="139"/>
      <c r="O55" s="139"/>
      <c r="P55" s="187"/>
      <c r="Q55" s="187"/>
      <c r="R55" s="187"/>
      <c r="S55" s="187"/>
      <c r="T55" s="187"/>
      <c r="U55" s="187"/>
      <c r="V55" s="187"/>
    </row>
    <row r="56" spans="1:250" s="82" customFormat="1" ht="12" customHeight="1">
      <c r="A56" s="139"/>
      <c r="B56" s="139"/>
      <c r="C56" s="139"/>
      <c r="D56" s="139"/>
      <c r="E56" s="139"/>
      <c r="F56" s="234" t="s">
        <v>236</v>
      </c>
      <c r="G56" s="234"/>
      <c r="H56" s="234"/>
      <c r="I56" s="234"/>
      <c r="J56" s="234"/>
      <c r="K56" s="235">
        <v>0</v>
      </c>
      <c r="L56" s="236"/>
      <c r="M56" s="236"/>
      <c r="N56" s="139"/>
      <c r="O56" s="139"/>
      <c r="P56" s="187"/>
      <c r="Q56" s="187"/>
      <c r="R56" s="187"/>
      <c r="S56" s="187"/>
      <c r="T56" s="187"/>
      <c r="U56" s="187"/>
      <c r="V56" s="187"/>
    </row>
    <row r="57" spans="1:250" s="82" customFormat="1" ht="12" customHeight="1">
      <c r="A57" s="139"/>
      <c r="B57" s="139"/>
      <c r="C57" s="139"/>
      <c r="D57" s="139"/>
      <c r="E57" s="139"/>
      <c r="F57" s="234" t="s">
        <v>234</v>
      </c>
      <c r="G57" s="234"/>
      <c r="H57" s="234"/>
      <c r="I57" s="234"/>
      <c r="J57" s="234"/>
      <c r="K57" s="235">
        <v>3330102.56</v>
      </c>
      <c r="L57" s="236"/>
      <c r="M57" s="236"/>
      <c r="N57" s="139"/>
      <c r="O57" s="139"/>
      <c r="P57" s="187"/>
      <c r="Q57" s="187"/>
      <c r="R57" s="187"/>
      <c r="S57" s="187"/>
      <c r="T57" s="187"/>
      <c r="U57" s="187"/>
      <c r="V57" s="187"/>
    </row>
    <row r="58" spans="1:250" s="82" customFormat="1" ht="12" customHeight="1">
      <c r="A58" s="139"/>
      <c r="B58" s="139"/>
      <c r="C58" s="139"/>
      <c r="D58" s="139"/>
      <c r="E58" s="139"/>
      <c r="F58" s="234" t="s">
        <v>237</v>
      </c>
      <c r="G58" s="234"/>
      <c r="H58" s="234"/>
      <c r="I58" s="234"/>
      <c r="J58" s="234"/>
      <c r="K58" s="235">
        <v>48322369.810000002</v>
      </c>
      <c r="L58" s="236"/>
      <c r="M58" s="236"/>
      <c r="N58" s="139"/>
      <c r="O58" s="139"/>
      <c r="P58" s="187"/>
      <c r="Q58" s="187"/>
      <c r="R58" s="187"/>
      <c r="S58" s="187"/>
      <c r="T58" s="187"/>
      <c r="U58" s="187"/>
      <c r="V58" s="187"/>
    </row>
    <row r="59" spans="1:250" s="82" customFormat="1" ht="12" customHeight="1">
      <c r="A59" s="145"/>
      <c r="B59" s="145"/>
      <c r="C59" s="145"/>
      <c r="D59" s="145"/>
      <c r="E59" s="145"/>
      <c r="F59" s="234" t="s">
        <v>238</v>
      </c>
      <c r="G59" s="234"/>
      <c r="H59" s="234"/>
      <c r="I59" s="234"/>
      <c r="J59" s="234"/>
      <c r="K59" s="235">
        <v>0</v>
      </c>
      <c r="L59" s="236"/>
      <c r="M59" s="236"/>
      <c r="N59" s="145"/>
      <c r="O59" s="145"/>
      <c r="P59" s="187"/>
      <c r="Q59" s="187"/>
      <c r="R59" s="187"/>
      <c r="S59" s="187"/>
      <c r="T59" s="187"/>
      <c r="U59" s="187"/>
      <c r="V59" s="187"/>
    </row>
    <row r="60" spans="1:250" s="82" customFormat="1" ht="12" customHeight="1">
      <c r="A60" s="139"/>
      <c r="B60" s="139"/>
      <c r="C60" s="139"/>
      <c r="D60" s="139"/>
      <c r="E60" s="139"/>
      <c r="F60" s="227" t="s">
        <v>84</v>
      </c>
      <c r="G60" s="228"/>
      <c r="H60" s="228"/>
      <c r="I60" s="228"/>
      <c r="J60" s="229"/>
      <c r="K60" s="230">
        <f>SUM(K55:M59)</f>
        <v>51652472.370000005</v>
      </c>
      <c r="L60" s="231"/>
      <c r="M60" s="232"/>
      <c r="N60" s="139"/>
      <c r="O60" s="139"/>
      <c r="P60" s="187"/>
      <c r="Q60" s="187"/>
      <c r="R60" s="187"/>
      <c r="S60" s="187"/>
      <c r="T60" s="187"/>
      <c r="U60" s="187"/>
      <c r="V60" s="187"/>
    </row>
    <row r="61" spans="1:250" s="82" customFormat="1" ht="12" customHeight="1">
      <c r="A61" s="145"/>
      <c r="B61" s="145"/>
      <c r="C61" s="145"/>
      <c r="D61" s="145"/>
      <c r="E61" s="145"/>
      <c r="F61" s="143"/>
      <c r="G61" s="143"/>
      <c r="H61" s="143"/>
      <c r="I61" s="143"/>
      <c r="J61" s="143"/>
      <c r="K61" s="169"/>
      <c r="L61" s="169"/>
      <c r="M61" s="169"/>
      <c r="N61" s="145"/>
      <c r="O61" s="145"/>
      <c r="P61" s="187"/>
      <c r="Q61" s="187"/>
      <c r="R61" s="187"/>
      <c r="S61" s="187"/>
      <c r="T61" s="187"/>
      <c r="U61" s="187"/>
      <c r="V61" s="187"/>
    </row>
    <row r="62" spans="1:250" ht="12" customHeight="1">
      <c r="B62" s="2"/>
      <c r="C62" s="27" t="s">
        <v>80</v>
      </c>
      <c r="D62" s="2" t="s">
        <v>18</v>
      </c>
    </row>
    <row r="63" spans="1:250" s="113" customFormat="1" ht="12" customHeight="1">
      <c r="A63" s="148"/>
      <c r="B63" s="149"/>
      <c r="C63" s="114" t="s">
        <v>60</v>
      </c>
      <c r="D63" s="348" t="s">
        <v>47</v>
      </c>
      <c r="E63" s="348"/>
      <c r="F63" s="348"/>
      <c r="G63" s="348"/>
      <c r="H63" s="348"/>
      <c r="I63" s="348"/>
      <c r="J63" s="348"/>
      <c r="K63" s="348"/>
      <c r="L63" s="348"/>
      <c r="M63" s="348"/>
      <c r="N63" s="348"/>
      <c r="O63" s="348"/>
      <c r="P63" s="348"/>
      <c r="Q63" s="136"/>
      <c r="R63" s="136"/>
      <c r="S63" s="136"/>
      <c r="T63" s="136"/>
      <c r="U63" s="136"/>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c r="BI63" s="127"/>
      <c r="BJ63" s="127"/>
      <c r="BK63" s="127"/>
      <c r="BL63" s="127"/>
      <c r="BM63" s="127"/>
      <c r="BN63" s="127"/>
      <c r="BO63" s="127"/>
      <c r="BP63" s="127"/>
      <c r="BQ63" s="127"/>
      <c r="BR63" s="127"/>
      <c r="BS63" s="127"/>
      <c r="BT63" s="127"/>
      <c r="BU63" s="127"/>
      <c r="BV63" s="127"/>
      <c r="BW63" s="127"/>
      <c r="BX63" s="127"/>
      <c r="BY63" s="127"/>
      <c r="BZ63" s="127"/>
      <c r="CA63" s="127"/>
      <c r="CB63" s="127"/>
      <c r="CC63" s="127"/>
      <c r="CD63" s="127"/>
      <c r="CE63" s="127"/>
      <c r="CF63" s="127"/>
      <c r="CG63" s="127"/>
      <c r="CH63" s="127"/>
      <c r="CI63" s="127"/>
      <c r="CJ63" s="127"/>
      <c r="CK63" s="127"/>
      <c r="CL63" s="127"/>
      <c r="CM63" s="127"/>
      <c r="CN63" s="127"/>
      <c r="CO63" s="127"/>
      <c r="CP63" s="127"/>
      <c r="CQ63" s="127"/>
      <c r="CR63" s="127"/>
      <c r="CS63" s="127"/>
      <c r="CT63" s="127"/>
      <c r="CU63" s="127"/>
      <c r="CV63" s="127"/>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X63" s="127"/>
      <c r="FY63" s="127"/>
      <c r="FZ63" s="127"/>
      <c r="GA63" s="127"/>
      <c r="GB63" s="127"/>
      <c r="GC63" s="127"/>
      <c r="GD63" s="127"/>
      <c r="GE63" s="127"/>
      <c r="GF63" s="127"/>
      <c r="GG63" s="127"/>
      <c r="GH63" s="127"/>
      <c r="GI63" s="127"/>
      <c r="GJ63" s="127"/>
      <c r="GK63" s="127"/>
      <c r="GL63" s="127"/>
      <c r="GM63" s="127"/>
      <c r="GN63" s="127"/>
      <c r="GO63" s="127"/>
      <c r="GP63" s="127"/>
      <c r="GQ63" s="127"/>
      <c r="GR63" s="127"/>
      <c r="GS63" s="127"/>
      <c r="GT63" s="127"/>
      <c r="GU63" s="127"/>
      <c r="GV63" s="127"/>
      <c r="GW63" s="127"/>
      <c r="GX63" s="127"/>
      <c r="GY63" s="127"/>
      <c r="GZ63" s="127"/>
      <c r="HA63" s="127"/>
      <c r="HB63" s="127"/>
      <c r="HC63" s="127"/>
      <c r="HD63" s="127"/>
      <c r="HE63" s="127"/>
      <c r="HF63" s="127"/>
      <c r="HG63" s="127"/>
      <c r="HH63" s="127"/>
      <c r="HI63" s="127"/>
      <c r="HJ63" s="127"/>
      <c r="HK63" s="127"/>
      <c r="HL63" s="127"/>
      <c r="HM63" s="127"/>
      <c r="HN63" s="127"/>
      <c r="HO63" s="127"/>
      <c r="HP63" s="127"/>
      <c r="HQ63" s="127"/>
      <c r="HR63" s="127"/>
      <c r="HS63" s="127"/>
      <c r="HT63" s="127"/>
      <c r="HU63" s="127"/>
      <c r="HV63" s="127"/>
      <c r="HW63" s="127"/>
      <c r="HX63" s="127"/>
      <c r="HY63" s="127"/>
      <c r="HZ63" s="127"/>
      <c r="IA63" s="127"/>
      <c r="IB63" s="127"/>
      <c r="IC63" s="127"/>
      <c r="ID63" s="127"/>
      <c r="IE63" s="127"/>
      <c r="IF63" s="127"/>
      <c r="IG63" s="127"/>
      <c r="IH63" s="127"/>
      <c r="II63" s="127"/>
      <c r="IJ63" s="127"/>
      <c r="IK63" s="127"/>
      <c r="IL63" s="127"/>
      <c r="IM63" s="127"/>
      <c r="IN63" s="127"/>
      <c r="IO63" s="127"/>
      <c r="IP63" s="127"/>
    </row>
    <row r="64" spans="1:250" s="113" customFormat="1" ht="12" customHeight="1">
      <c r="A64" s="148"/>
      <c r="B64" s="149"/>
      <c r="C64" s="115"/>
      <c r="D64" s="348"/>
      <c r="E64" s="348"/>
      <c r="F64" s="348"/>
      <c r="G64" s="348"/>
      <c r="H64" s="348"/>
      <c r="I64" s="348"/>
      <c r="J64" s="348"/>
      <c r="K64" s="348"/>
      <c r="L64" s="348"/>
      <c r="M64" s="348"/>
      <c r="N64" s="348"/>
      <c r="O64" s="348"/>
      <c r="P64" s="348"/>
      <c r="Q64" s="136"/>
      <c r="R64" s="136"/>
      <c r="S64" s="136"/>
      <c r="T64" s="136"/>
      <c r="U64" s="136"/>
      <c r="V64" s="127"/>
      <c r="W64" s="127"/>
      <c r="X64" s="127"/>
      <c r="Y64" s="127"/>
      <c r="Z64" s="127"/>
      <c r="AA64" s="127"/>
      <c r="AB64" s="127"/>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c r="BI64" s="127"/>
      <c r="BJ64" s="127"/>
      <c r="BK64" s="127"/>
      <c r="BL64" s="127"/>
      <c r="BM64" s="127"/>
      <c r="BN64" s="127"/>
      <c r="BO64" s="127"/>
      <c r="BP64" s="127"/>
      <c r="BQ64" s="127"/>
      <c r="BR64" s="127"/>
      <c r="BS64" s="127"/>
      <c r="BT64" s="127"/>
      <c r="BU64" s="127"/>
      <c r="BV64" s="127"/>
      <c r="BW64" s="127"/>
      <c r="BX64" s="127"/>
      <c r="BY64" s="127"/>
      <c r="BZ64" s="127"/>
      <c r="CA64" s="127"/>
      <c r="CB64" s="127"/>
      <c r="CC64" s="127"/>
      <c r="CD64" s="127"/>
      <c r="CE64" s="127"/>
      <c r="CF64" s="127"/>
      <c r="CG64" s="127"/>
      <c r="CH64" s="127"/>
      <c r="CI64" s="127"/>
      <c r="CJ64" s="127"/>
      <c r="CK64" s="127"/>
      <c r="CL64" s="127"/>
      <c r="CM64" s="127"/>
      <c r="CN64" s="127"/>
      <c r="CO64" s="127"/>
      <c r="CP64" s="127"/>
      <c r="CQ64" s="127"/>
      <c r="CR64" s="127"/>
      <c r="CS64" s="127"/>
      <c r="CT64" s="127"/>
      <c r="CU64" s="127"/>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X64" s="127"/>
      <c r="FY64" s="127"/>
      <c r="FZ64" s="127"/>
      <c r="GA64" s="127"/>
      <c r="GB64" s="127"/>
      <c r="GC64" s="127"/>
      <c r="GD64" s="127"/>
      <c r="GE64" s="127"/>
      <c r="GF64" s="127"/>
      <c r="GG64" s="127"/>
      <c r="GH64" s="127"/>
      <c r="GI64" s="127"/>
      <c r="GJ64" s="127"/>
      <c r="GK64" s="127"/>
      <c r="GL64" s="127"/>
      <c r="GM64" s="127"/>
      <c r="GN64" s="127"/>
      <c r="GO64" s="127"/>
      <c r="GP64" s="127"/>
      <c r="GQ64" s="127"/>
      <c r="GR64" s="127"/>
      <c r="GS64" s="127"/>
      <c r="GT64" s="127"/>
      <c r="GU64" s="127"/>
      <c r="GV64" s="127"/>
      <c r="GW64" s="127"/>
      <c r="GX64" s="127"/>
      <c r="GY64" s="127"/>
      <c r="GZ64" s="127"/>
      <c r="HA64" s="127"/>
      <c r="HB64" s="127"/>
      <c r="HC64" s="127"/>
      <c r="HD64" s="127"/>
      <c r="HE64" s="127"/>
      <c r="HF64" s="127"/>
      <c r="HG64" s="127"/>
      <c r="HH64" s="127"/>
      <c r="HI64" s="127"/>
      <c r="HJ64" s="127"/>
      <c r="HK64" s="127"/>
      <c r="HL64" s="127"/>
      <c r="HM64" s="127"/>
      <c r="HN64" s="127"/>
      <c r="HO64" s="127"/>
      <c r="HP64" s="127"/>
      <c r="HQ64" s="127"/>
      <c r="HR64" s="127"/>
      <c r="HS64" s="127"/>
      <c r="HT64" s="127"/>
      <c r="HU64" s="127"/>
      <c r="HV64" s="127"/>
      <c r="HW64" s="127"/>
      <c r="HX64" s="127"/>
      <c r="HY64" s="127"/>
      <c r="HZ64" s="127"/>
      <c r="IA64" s="127"/>
      <c r="IB64" s="127"/>
      <c r="IC64" s="127"/>
      <c r="ID64" s="127"/>
      <c r="IE64" s="127"/>
      <c r="IF64" s="127"/>
      <c r="IG64" s="127"/>
      <c r="IH64" s="127"/>
      <c r="II64" s="127"/>
      <c r="IJ64" s="127"/>
      <c r="IK64" s="127"/>
      <c r="IL64" s="127"/>
      <c r="IM64" s="127"/>
      <c r="IN64" s="127"/>
      <c r="IO64" s="127"/>
      <c r="IP64" s="127"/>
    </row>
    <row r="65" spans="1:250" ht="12" customHeight="1">
      <c r="B65" s="7"/>
      <c r="C65" s="20"/>
      <c r="D65" s="7"/>
      <c r="E65" s="7"/>
      <c r="F65" s="7"/>
      <c r="G65" s="7"/>
      <c r="H65" s="7"/>
      <c r="I65" s="7"/>
      <c r="J65" s="7"/>
      <c r="K65" s="7"/>
      <c r="L65" s="7"/>
      <c r="M65" s="7"/>
      <c r="N65" s="7"/>
      <c r="O65" s="7"/>
      <c r="P65" s="81"/>
      <c r="Q65" s="81"/>
      <c r="R65" s="81"/>
      <c r="S65" s="81"/>
      <c r="T65" s="81"/>
      <c r="U65" s="81"/>
    </row>
    <row r="66" spans="1:250" s="82" customFormat="1" ht="12" customHeight="1">
      <c r="B66" s="81"/>
      <c r="C66" s="20"/>
      <c r="D66" s="81"/>
      <c r="E66" s="243" t="s">
        <v>82</v>
      </c>
      <c r="F66" s="243"/>
      <c r="G66" s="243"/>
      <c r="H66" s="243"/>
      <c r="I66" s="243"/>
      <c r="J66" s="243"/>
      <c r="K66" s="243"/>
      <c r="L66" s="243"/>
      <c r="M66" s="244">
        <v>2018</v>
      </c>
      <c r="N66" s="244"/>
      <c r="O66" s="244"/>
      <c r="P66" s="244">
        <v>2017</v>
      </c>
      <c r="Q66" s="244"/>
      <c r="R66" s="244"/>
      <c r="S66" s="81"/>
      <c r="T66" s="81"/>
      <c r="U66" s="81"/>
    </row>
    <row r="67" spans="1:250" s="82" customFormat="1" ht="12" customHeight="1">
      <c r="B67" s="81"/>
      <c r="C67" s="20"/>
      <c r="D67" s="81"/>
      <c r="E67" s="233" t="s">
        <v>224</v>
      </c>
      <c r="F67" s="233"/>
      <c r="G67" s="233"/>
      <c r="H67" s="233"/>
      <c r="I67" s="233"/>
      <c r="J67" s="233"/>
      <c r="K67" s="233"/>
      <c r="L67" s="233"/>
      <c r="M67" s="248">
        <v>34719.85</v>
      </c>
      <c r="N67" s="249"/>
      <c r="O67" s="249"/>
      <c r="P67" s="248">
        <v>26589.11</v>
      </c>
      <c r="Q67" s="249"/>
      <c r="R67" s="249"/>
      <c r="S67" s="81"/>
      <c r="T67" s="81"/>
      <c r="U67" s="81"/>
    </row>
    <row r="68" spans="1:250" s="82" customFormat="1" ht="12" customHeight="1">
      <c r="B68" s="81"/>
      <c r="C68" s="20"/>
      <c r="D68" s="81"/>
      <c r="E68" s="233" t="s">
        <v>239</v>
      </c>
      <c r="F68" s="233"/>
      <c r="G68" s="233"/>
      <c r="H68" s="233"/>
      <c r="I68" s="233"/>
      <c r="J68" s="233"/>
      <c r="K68" s="233"/>
      <c r="L68" s="233"/>
      <c r="M68" s="248">
        <v>36745450.030000001</v>
      </c>
      <c r="N68" s="249"/>
      <c r="O68" s="249"/>
      <c r="P68" s="248">
        <v>36299183.07</v>
      </c>
      <c r="Q68" s="249"/>
      <c r="R68" s="249"/>
      <c r="S68" s="81"/>
      <c r="T68" s="81"/>
      <c r="U68" s="81"/>
    </row>
    <row r="69" spans="1:250" s="82" customFormat="1" ht="12" customHeight="1">
      <c r="B69" s="81"/>
      <c r="C69" s="20"/>
      <c r="D69" s="81"/>
      <c r="E69" s="233" t="s">
        <v>240</v>
      </c>
      <c r="F69" s="233"/>
      <c r="G69" s="233"/>
      <c r="H69" s="233"/>
      <c r="I69" s="233"/>
      <c r="J69" s="233"/>
      <c r="K69" s="233"/>
      <c r="L69" s="233"/>
      <c r="M69" s="248">
        <v>-0.8</v>
      </c>
      <c r="N69" s="249"/>
      <c r="O69" s="249"/>
      <c r="P69" s="248">
        <v>-0.8</v>
      </c>
      <c r="Q69" s="249"/>
      <c r="R69" s="249"/>
      <c r="S69" s="81"/>
      <c r="T69" s="81"/>
      <c r="U69" s="81"/>
    </row>
    <row r="70" spans="1:250" s="82" customFormat="1" ht="12" customHeight="1">
      <c r="B70" s="81"/>
      <c r="C70" s="20"/>
      <c r="D70" s="81"/>
      <c r="E70" s="233" t="s">
        <v>241</v>
      </c>
      <c r="F70" s="233"/>
      <c r="G70" s="233"/>
      <c r="H70" s="233"/>
      <c r="I70" s="233"/>
      <c r="J70" s="233"/>
      <c r="K70" s="233"/>
      <c r="L70" s="233"/>
      <c r="M70" s="248">
        <v>0</v>
      </c>
      <c r="N70" s="249"/>
      <c r="O70" s="249"/>
      <c r="P70" s="248">
        <v>0</v>
      </c>
      <c r="Q70" s="249"/>
      <c r="R70" s="249"/>
      <c r="S70" s="81"/>
      <c r="T70" s="81"/>
      <c r="U70" s="81"/>
    </row>
    <row r="71" spans="1:250" s="82" customFormat="1" ht="12" customHeight="1">
      <c r="B71" s="81"/>
      <c r="C71" s="20"/>
      <c r="D71" s="81"/>
      <c r="E71" s="233" t="s">
        <v>242</v>
      </c>
      <c r="F71" s="233"/>
      <c r="G71" s="233"/>
      <c r="H71" s="233"/>
      <c r="I71" s="233"/>
      <c r="J71" s="233"/>
      <c r="K71" s="233"/>
      <c r="L71" s="233"/>
      <c r="M71" s="248">
        <v>31845998.149999999</v>
      </c>
      <c r="N71" s="249"/>
      <c r="O71" s="249"/>
      <c r="P71" s="248">
        <v>23140322.960000001</v>
      </c>
      <c r="Q71" s="249"/>
      <c r="R71" s="249"/>
      <c r="S71" s="81"/>
      <c r="T71" s="81"/>
      <c r="U71" s="81"/>
    </row>
    <row r="72" spans="1:250" s="82" customFormat="1" ht="12" customHeight="1">
      <c r="B72" s="81"/>
      <c r="C72" s="20"/>
      <c r="D72" s="81"/>
      <c r="E72" s="233"/>
      <c r="F72" s="233"/>
      <c r="G72" s="233"/>
      <c r="H72" s="233"/>
      <c r="I72" s="233"/>
      <c r="J72" s="233"/>
      <c r="K72" s="233"/>
      <c r="L72" s="233"/>
      <c r="M72" s="248">
        <v>0</v>
      </c>
      <c r="N72" s="249"/>
      <c r="O72" s="249"/>
      <c r="P72" s="248">
        <v>0</v>
      </c>
      <c r="Q72" s="249"/>
      <c r="R72" s="249"/>
      <c r="S72" s="81"/>
      <c r="T72" s="81"/>
      <c r="U72" s="81"/>
    </row>
    <row r="73" spans="1:250" s="82" customFormat="1" ht="12" customHeight="1">
      <c r="B73" s="81"/>
      <c r="C73" s="20"/>
      <c r="D73" s="81"/>
      <c r="E73" s="233"/>
      <c r="F73" s="233"/>
      <c r="G73" s="233"/>
      <c r="H73" s="233"/>
      <c r="I73" s="233"/>
      <c r="J73" s="233"/>
      <c r="K73" s="233"/>
      <c r="L73" s="233"/>
      <c r="M73" s="248">
        <v>0</v>
      </c>
      <c r="N73" s="249"/>
      <c r="O73" s="249"/>
      <c r="P73" s="248">
        <v>0</v>
      </c>
      <c r="Q73" s="249"/>
      <c r="R73" s="249"/>
      <c r="S73" s="81"/>
      <c r="T73" s="81"/>
      <c r="U73" s="81"/>
    </row>
    <row r="74" spans="1:250" s="82" customFormat="1" ht="12" customHeight="1">
      <c r="B74" s="81"/>
      <c r="C74" s="20"/>
      <c r="D74" s="81"/>
      <c r="E74" s="233" t="s">
        <v>243</v>
      </c>
      <c r="F74" s="233"/>
      <c r="G74" s="233"/>
      <c r="H74" s="233"/>
      <c r="I74" s="233"/>
      <c r="J74" s="233"/>
      <c r="K74" s="233"/>
      <c r="L74" s="233"/>
      <c r="M74" s="248">
        <v>0</v>
      </c>
      <c r="N74" s="249"/>
      <c r="O74" s="249"/>
      <c r="P74" s="248">
        <v>0</v>
      </c>
      <c r="Q74" s="249"/>
      <c r="R74" s="249"/>
      <c r="S74" s="81"/>
      <c r="T74" s="81"/>
      <c r="U74" s="81"/>
    </row>
    <row r="75" spans="1:250" s="82" customFormat="1" ht="12" customHeight="1">
      <c r="B75" s="81"/>
      <c r="C75" s="20"/>
      <c r="D75" s="81"/>
      <c r="E75" s="227" t="s">
        <v>84</v>
      </c>
      <c r="F75" s="228"/>
      <c r="G75" s="228"/>
      <c r="H75" s="228"/>
      <c r="I75" s="228"/>
      <c r="J75" s="228"/>
      <c r="K75" s="228"/>
      <c r="L75" s="229"/>
      <c r="M75" s="319">
        <f>SUM(M67:O74)</f>
        <v>68626167.230000004</v>
      </c>
      <c r="N75" s="309"/>
      <c r="O75" s="309"/>
      <c r="P75" s="319">
        <f>SUM(P67:R74)</f>
        <v>59466094.340000004</v>
      </c>
      <c r="Q75" s="309"/>
      <c r="R75" s="309"/>
      <c r="S75" s="81"/>
      <c r="T75" s="81"/>
      <c r="U75" s="81"/>
    </row>
    <row r="76" spans="1:250" s="82" customFormat="1" ht="12" customHeight="1">
      <c r="B76" s="81"/>
      <c r="C76" s="20"/>
      <c r="D76" s="110"/>
      <c r="E76" s="81"/>
      <c r="F76" s="81"/>
      <c r="G76" s="81"/>
      <c r="H76" s="81"/>
      <c r="I76" s="81"/>
      <c r="J76" s="81"/>
      <c r="K76" s="81"/>
      <c r="L76" s="81"/>
      <c r="M76" s="81"/>
      <c r="N76" s="81"/>
      <c r="O76" s="81"/>
      <c r="P76" s="81"/>
      <c r="Q76" s="81"/>
      <c r="R76" s="81"/>
      <c r="S76" s="81"/>
      <c r="T76" s="81"/>
      <c r="U76" s="81"/>
    </row>
    <row r="77" spans="1:250" s="113" customFormat="1" ht="12" customHeight="1">
      <c r="A77" s="152"/>
      <c r="B77" s="152"/>
      <c r="C77" s="111" t="s">
        <v>65</v>
      </c>
      <c r="D77" s="348" t="s">
        <v>48</v>
      </c>
      <c r="E77" s="348"/>
      <c r="F77" s="348"/>
      <c r="G77" s="348"/>
      <c r="H77" s="348"/>
      <c r="I77" s="348"/>
      <c r="J77" s="348"/>
      <c r="K77" s="348"/>
      <c r="L77" s="348"/>
      <c r="M77" s="348"/>
      <c r="N77" s="348"/>
      <c r="O77" s="348"/>
      <c r="P77" s="348"/>
      <c r="Q77" s="136"/>
      <c r="R77" s="136"/>
      <c r="S77" s="136"/>
      <c r="T77" s="136"/>
      <c r="U77" s="136"/>
      <c r="V77" s="127"/>
      <c r="W77" s="127"/>
      <c r="X77" s="127"/>
      <c r="Y77" s="127"/>
      <c r="Z77" s="127"/>
      <c r="AA77" s="127"/>
      <c r="AB77" s="127"/>
      <c r="AC77" s="127"/>
      <c r="AD77" s="127"/>
      <c r="AE77" s="127"/>
      <c r="AF77" s="127"/>
      <c r="AG77" s="127"/>
      <c r="AH77" s="127"/>
      <c r="AI77" s="127"/>
      <c r="AJ77" s="127"/>
      <c r="AK77" s="127"/>
      <c r="AL77" s="127"/>
      <c r="AM77" s="127"/>
      <c r="AN77" s="127"/>
      <c r="AO77" s="127"/>
      <c r="AP77" s="127"/>
      <c r="AQ77" s="127"/>
      <c r="AR77" s="127"/>
      <c r="AS77" s="127"/>
      <c r="AT77" s="127"/>
      <c r="AU77" s="127"/>
      <c r="AV77" s="127"/>
      <c r="AW77" s="127"/>
      <c r="AX77" s="127"/>
      <c r="AY77" s="127"/>
      <c r="AZ77" s="127"/>
      <c r="BA77" s="127"/>
      <c r="BB77" s="127"/>
      <c r="BC77" s="127"/>
      <c r="BD77" s="127"/>
      <c r="BE77" s="127"/>
      <c r="BF77" s="127"/>
      <c r="BG77" s="127"/>
      <c r="BH77" s="127"/>
      <c r="BI77" s="127"/>
      <c r="BJ77" s="127"/>
      <c r="BK77" s="127"/>
      <c r="BL77" s="127"/>
      <c r="BM77" s="127"/>
      <c r="BN77" s="127"/>
      <c r="BO77" s="127"/>
      <c r="BP77" s="127"/>
      <c r="BQ77" s="127"/>
      <c r="BR77" s="127"/>
      <c r="BS77" s="127"/>
      <c r="BT77" s="127"/>
      <c r="BU77" s="127"/>
      <c r="BV77" s="127"/>
      <c r="BW77" s="127"/>
      <c r="BX77" s="127"/>
      <c r="BY77" s="127"/>
      <c r="BZ77" s="127"/>
      <c r="CA77" s="127"/>
      <c r="CB77" s="127"/>
      <c r="CC77" s="127"/>
      <c r="CD77" s="127"/>
      <c r="CE77" s="127"/>
      <c r="CF77" s="127"/>
      <c r="CG77" s="127"/>
      <c r="CH77" s="127"/>
      <c r="CI77" s="127"/>
      <c r="CJ77" s="127"/>
      <c r="CK77" s="127"/>
      <c r="CL77" s="127"/>
      <c r="CM77" s="127"/>
      <c r="CN77" s="127"/>
      <c r="CO77" s="127"/>
      <c r="CP77" s="127"/>
      <c r="CQ77" s="127"/>
      <c r="CR77" s="127"/>
      <c r="CS77" s="127"/>
      <c r="CT77" s="127"/>
      <c r="CU77" s="127"/>
      <c r="CV77" s="127"/>
      <c r="CW77" s="127"/>
      <c r="CX77" s="127"/>
      <c r="CY77" s="127"/>
      <c r="CZ77" s="127"/>
      <c r="DA77" s="127"/>
      <c r="DB77" s="127"/>
      <c r="DC77" s="127"/>
      <c r="DD77" s="127"/>
      <c r="DE77" s="127"/>
      <c r="DF77" s="127"/>
      <c r="DG77" s="127"/>
      <c r="DH77" s="127"/>
      <c r="DI77" s="127"/>
      <c r="DJ77" s="127"/>
      <c r="DK77" s="127"/>
      <c r="DL77" s="127"/>
      <c r="DM77" s="127"/>
      <c r="DN77" s="127"/>
      <c r="DO77" s="127"/>
      <c r="DP77" s="127"/>
      <c r="DQ77" s="127"/>
      <c r="DR77" s="127"/>
      <c r="DS77" s="127"/>
      <c r="DT77" s="127"/>
      <c r="DU77" s="127"/>
      <c r="DV77" s="127"/>
      <c r="DW77" s="127"/>
      <c r="DX77" s="127"/>
      <c r="DY77" s="127"/>
      <c r="DZ77" s="127"/>
      <c r="EA77" s="127"/>
      <c r="EB77" s="127"/>
      <c r="EC77" s="127"/>
      <c r="ED77" s="127"/>
      <c r="EE77" s="127"/>
      <c r="EF77" s="127"/>
      <c r="EG77" s="127"/>
      <c r="EH77" s="127"/>
      <c r="EI77" s="127"/>
      <c r="EJ77" s="127"/>
      <c r="EK77" s="127"/>
      <c r="EL77" s="127"/>
      <c r="EM77" s="127"/>
      <c r="EN77" s="127"/>
      <c r="EO77" s="127"/>
      <c r="EP77" s="127"/>
      <c r="EQ77" s="127"/>
      <c r="ER77" s="127"/>
      <c r="ES77" s="127"/>
      <c r="ET77" s="127"/>
      <c r="EU77" s="127"/>
      <c r="EV77" s="127"/>
      <c r="EW77" s="127"/>
      <c r="EX77" s="127"/>
      <c r="EY77" s="127"/>
      <c r="EZ77" s="127"/>
      <c r="FA77" s="127"/>
      <c r="FB77" s="127"/>
      <c r="FC77" s="127"/>
      <c r="FD77" s="127"/>
      <c r="FE77" s="127"/>
      <c r="FF77" s="127"/>
      <c r="FG77" s="127"/>
      <c r="FH77" s="127"/>
      <c r="FI77" s="127"/>
      <c r="FJ77" s="127"/>
      <c r="FK77" s="127"/>
      <c r="FL77" s="127"/>
      <c r="FM77" s="127"/>
      <c r="FN77" s="127"/>
      <c r="FO77" s="127"/>
      <c r="FP77" s="127"/>
      <c r="FQ77" s="127"/>
      <c r="FR77" s="127"/>
      <c r="FS77" s="127"/>
      <c r="FT77" s="127"/>
      <c r="FU77" s="127"/>
      <c r="FV77" s="127"/>
      <c r="FW77" s="127"/>
      <c r="FX77" s="127"/>
      <c r="FY77" s="127"/>
      <c r="FZ77" s="127"/>
      <c r="GA77" s="127"/>
      <c r="GB77" s="127"/>
      <c r="GC77" s="127"/>
      <c r="GD77" s="127"/>
      <c r="GE77" s="127"/>
      <c r="GF77" s="127"/>
      <c r="GG77" s="127"/>
      <c r="GH77" s="127"/>
      <c r="GI77" s="127"/>
      <c r="GJ77" s="127"/>
      <c r="GK77" s="127"/>
      <c r="GL77" s="127"/>
      <c r="GM77" s="127"/>
      <c r="GN77" s="127"/>
      <c r="GO77" s="127"/>
      <c r="GP77" s="127"/>
      <c r="GQ77" s="127"/>
      <c r="GR77" s="127"/>
      <c r="GS77" s="127"/>
      <c r="GT77" s="127"/>
      <c r="GU77" s="127"/>
      <c r="GV77" s="127"/>
      <c r="GW77" s="127"/>
      <c r="GX77" s="127"/>
      <c r="GY77" s="127"/>
      <c r="GZ77" s="127"/>
      <c r="HA77" s="127"/>
      <c r="HB77" s="127"/>
      <c r="HC77" s="127"/>
      <c r="HD77" s="127"/>
      <c r="HE77" s="127"/>
      <c r="HF77" s="127"/>
      <c r="HG77" s="127"/>
      <c r="HH77" s="127"/>
      <c r="HI77" s="127"/>
      <c r="HJ77" s="127"/>
      <c r="HK77" s="127"/>
      <c r="HL77" s="127"/>
      <c r="HM77" s="127"/>
      <c r="HN77" s="127"/>
      <c r="HO77" s="127"/>
      <c r="HP77" s="127"/>
      <c r="HQ77" s="127"/>
      <c r="HR77" s="127"/>
      <c r="HS77" s="127"/>
      <c r="HT77" s="127"/>
      <c r="HU77" s="127"/>
      <c r="HV77" s="127"/>
      <c r="HW77" s="127"/>
      <c r="HX77" s="127"/>
      <c r="HY77" s="127"/>
      <c r="HZ77" s="127"/>
      <c r="IA77" s="127"/>
      <c r="IB77" s="127"/>
      <c r="IC77" s="127"/>
      <c r="ID77" s="127"/>
      <c r="IE77" s="127"/>
      <c r="IF77" s="127"/>
      <c r="IG77" s="127"/>
      <c r="IH77" s="127"/>
      <c r="II77" s="127"/>
      <c r="IJ77" s="127"/>
      <c r="IK77" s="127"/>
      <c r="IL77" s="127"/>
      <c r="IM77" s="127"/>
      <c r="IN77" s="127"/>
      <c r="IO77" s="127"/>
      <c r="IP77" s="127"/>
    </row>
    <row r="78" spans="1:250" s="113" customFormat="1" ht="12" customHeight="1">
      <c r="A78" s="152"/>
      <c r="B78" s="153"/>
      <c r="C78" s="115"/>
      <c r="D78" s="348"/>
      <c r="E78" s="348"/>
      <c r="F78" s="348"/>
      <c r="G78" s="348"/>
      <c r="H78" s="348"/>
      <c r="I78" s="348"/>
      <c r="J78" s="348"/>
      <c r="K78" s="348"/>
      <c r="L78" s="348"/>
      <c r="M78" s="348"/>
      <c r="N78" s="348"/>
      <c r="O78" s="348"/>
      <c r="P78" s="348"/>
      <c r="Q78" s="136"/>
      <c r="R78" s="136"/>
      <c r="S78" s="136"/>
      <c r="T78" s="136"/>
      <c r="U78" s="136"/>
      <c r="V78" s="127"/>
      <c r="W78" s="127"/>
      <c r="X78" s="127"/>
      <c r="Y78" s="127"/>
      <c r="Z78" s="127"/>
      <c r="AA78" s="127"/>
      <c r="AB78" s="127"/>
      <c r="AC78" s="127"/>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7"/>
      <c r="BI78" s="127"/>
      <c r="BJ78" s="127"/>
      <c r="BK78" s="127"/>
      <c r="BL78" s="127"/>
      <c r="BM78" s="127"/>
      <c r="BN78" s="127"/>
      <c r="BO78" s="127"/>
      <c r="BP78" s="127"/>
      <c r="BQ78" s="127"/>
      <c r="BR78" s="127"/>
      <c r="BS78" s="127"/>
      <c r="BT78" s="127"/>
      <c r="BU78" s="127"/>
      <c r="BV78" s="127"/>
      <c r="BW78" s="127"/>
      <c r="BX78" s="127"/>
      <c r="BY78" s="127"/>
      <c r="BZ78" s="127"/>
      <c r="CA78" s="127"/>
      <c r="CB78" s="127"/>
      <c r="CC78" s="127"/>
      <c r="CD78" s="127"/>
      <c r="CE78" s="127"/>
      <c r="CF78" s="127"/>
      <c r="CG78" s="127"/>
      <c r="CH78" s="127"/>
      <c r="CI78" s="127"/>
      <c r="CJ78" s="127"/>
      <c r="CK78" s="127"/>
      <c r="CL78" s="127"/>
      <c r="CM78" s="127"/>
      <c r="CN78" s="127"/>
      <c r="CO78" s="127"/>
      <c r="CP78" s="127"/>
      <c r="CQ78" s="127"/>
      <c r="CR78" s="127"/>
      <c r="CS78" s="127"/>
      <c r="CT78" s="127"/>
      <c r="CU78" s="127"/>
      <c r="CV78" s="127"/>
      <c r="CW78" s="127"/>
      <c r="CX78" s="127"/>
      <c r="CY78" s="127"/>
      <c r="CZ78" s="127"/>
      <c r="DA78" s="127"/>
      <c r="DB78" s="127"/>
      <c r="DC78" s="127"/>
      <c r="DD78" s="127"/>
      <c r="DE78" s="127"/>
      <c r="DF78" s="127"/>
      <c r="DG78" s="127"/>
      <c r="DH78" s="127"/>
      <c r="DI78" s="127"/>
      <c r="DJ78" s="127"/>
      <c r="DK78" s="127"/>
      <c r="DL78" s="127"/>
      <c r="DM78" s="127"/>
      <c r="DN78" s="127"/>
      <c r="DO78" s="127"/>
      <c r="DP78" s="127"/>
      <c r="DQ78" s="127"/>
      <c r="DR78" s="127"/>
      <c r="DS78" s="127"/>
      <c r="DT78" s="127"/>
      <c r="DU78" s="127"/>
      <c r="DV78" s="127"/>
      <c r="DW78" s="127"/>
      <c r="DX78" s="127"/>
      <c r="DY78" s="127"/>
      <c r="DZ78" s="127"/>
      <c r="EA78" s="127"/>
      <c r="EB78" s="127"/>
      <c r="EC78" s="127"/>
      <c r="ED78" s="127"/>
      <c r="EE78" s="127"/>
      <c r="EF78" s="127"/>
      <c r="EG78" s="127"/>
      <c r="EH78" s="127"/>
      <c r="EI78" s="127"/>
      <c r="EJ78" s="127"/>
      <c r="EK78" s="127"/>
      <c r="EL78" s="127"/>
      <c r="EM78" s="127"/>
      <c r="EN78" s="127"/>
      <c r="EO78" s="127"/>
      <c r="EP78" s="127"/>
      <c r="EQ78" s="127"/>
      <c r="ER78" s="127"/>
      <c r="ES78" s="127"/>
      <c r="ET78" s="127"/>
      <c r="EU78" s="127"/>
      <c r="EV78" s="127"/>
      <c r="EW78" s="127"/>
      <c r="EX78" s="127"/>
      <c r="EY78" s="127"/>
      <c r="EZ78" s="127"/>
      <c r="FA78" s="127"/>
      <c r="FB78" s="127"/>
      <c r="FC78" s="127"/>
      <c r="FD78" s="127"/>
      <c r="FE78" s="127"/>
      <c r="FF78" s="127"/>
      <c r="FG78" s="127"/>
      <c r="FH78" s="127"/>
      <c r="FI78" s="127"/>
      <c r="FJ78" s="127"/>
      <c r="FK78" s="127"/>
      <c r="FL78" s="127"/>
      <c r="FM78" s="127"/>
      <c r="FN78" s="127"/>
      <c r="FO78" s="127"/>
      <c r="FP78" s="127"/>
      <c r="FQ78" s="127"/>
      <c r="FR78" s="127"/>
      <c r="FS78" s="127"/>
      <c r="FT78" s="127"/>
      <c r="FU78" s="127"/>
      <c r="FV78" s="127"/>
      <c r="FW78" s="127"/>
      <c r="FX78" s="127"/>
      <c r="FY78" s="127"/>
      <c r="FZ78" s="127"/>
      <c r="GA78" s="127"/>
      <c r="GB78" s="127"/>
      <c r="GC78" s="127"/>
      <c r="GD78" s="127"/>
      <c r="GE78" s="127"/>
      <c r="GF78" s="127"/>
      <c r="GG78" s="127"/>
      <c r="GH78" s="127"/>
      <c r="GI78" s="127"/>
      <c r="GJ78" s="127"/>
      <c r="GK78" s="127"/>
      <c r="GL78" s="127"/>
      <c r="GM78" s="127"/>
      <c r="GN78" s="127"/>
      <c r="GO78" s="127"/>
      <c r="GP78" s="127"/>
      <c r="GQ78" s="127"/>
      <c r="GR78" s="127"/>
      <c r="GS78" s="127"/>
      <c r="GT78" s="127"/>
      <c r="GU78" s="127"/>
      <c r="GV78" s="127"/>
      <c r="GW78" s="127"/>
      <c r="GX78" s="127"/>
      <c r="GY78" s="127"/>
      <c r="GZ78" s="127"/>
      <c r="HA78" s="127"/>
      <c r="HB78" s="127"/>
      <c r="HC78" s="127"/>
      <c r="HD78" s="127"/>
      <c r="HE78" s="127"/>
      <c r="HF78" s="127"/>
      <c r="HG78" s="127"/>
      <c r="HH78" s="127"/>
      <c r="HI78" s="127"/>
      <c r="HJ78" s="127"/>
      <c r="HK78" s="127"/>
      <c r="HL78" s="127"/>
      <c r="HM78" s="127"/>
      <c r="HN78" s="127"/>
      <c r="HO78" s="127"/>
      <c r="HP78" s="127"/>
      <c r="HQ78" s="127"/>
      <c r="HR78" s="127"/>
      <c r="HS78" s="127"/>
      <c r="HT78" s="127"/>
      <c r="HU78" s="127"/>
      <c r="HV78" s="127"/>
      <c r="HW78" s="127"/>
      <c r="HX78" s="127"/>
      <c r="HY78" s="127"/>
      <c r="HZ78" s="127"/>
      <c r="IA78" s="127"/>
      <c r="IB78" s="127"/>
      <c r="IC78" s="127"/>
      <c r="ID78" s="127"/>
      <c r="IE78" s="127"/>
      <c r="IF78" s="127"/>
      <c r="IG78" s="127"/>
      <c r="IH78" s="127"/>
      <c r="II78" s="127"/>
      <c r="IJ78" s="127"/>
      <c r="IK78" s="127"/>
      <c r="IL78" s="127"/>
      <c r="IM78" s="127"/>
      <c r="IN78" s="127"/>
      <c r="IO78" s="127"/>
      <c r="IP78" s="127"/>
    </row>
    <row r="79" spans="1:250" s="26" customFormat="1" ht="12" customHeight="1">
      <c r="A79" s="154"/>
      <c r="B79" s="155"/>
      <c r="C79" s="31"/>
      <c r="D79" s="40"/>
      <c r="E79" s="40"/>
      <c r="F79" s="40"/>
      <c r="G79" s="40"/>
      <c r="H79" s="40"/>
      <c r="I79" s="40"/>
      <c r="J79" s="40"/>
      <c r="K79" s="40"/>
      <c r="L79" s="40"/>
      <c r="M79" s="40"/>
      <c r="N79" s="40"/>
      <c r="O79" s="40"/>
      <c r="P79" s="40"/>
      <c r="Q79" s="40"/>
      <c r="R79" s="40"/>
      <c r="S79" s="40"/>
      <c r="T79" s="40"/>
      <c r="U79" s="40"/>
      <c r="V79" s="75"/>
      <c r="W79" s="75"/>
      <c r="X79" s="75"/>
      <c r="Y79" s="75"/>
      <c r="Z79" s="75"/>
      <c r="AA79" s="75"/>
      <c r="AB79" s="75"/>
      <c r="AC79" s="75"/>
      <c r="AD79" s="75"/>
      <c r="AE79" s="75"/>
      <c r="AF79" s="75"/>
      <c r="AG79" s="75"/>
      <c r="AH79" s="75"/>
      <c r="AI79" s="75"/>
      <c r="AJ79" s="75"/>
      <c r="AK79" s="75"/>
      <c r="AL79" s="75"/>
      <c r="AM79" s="75"/>
      <c r="AN79" s="75"/>
      <c r="AO79" s="75"/>
      <c r="AP79" s="75"/>
      <c r="AQ79" s="75"/>
      <c r="AR79" s="75"/>
      <c r="AS79" s="75"/>
      <c r="AT79" s="75"/>
      <c r="AU79" s="75"/>
      <c r="AV79" s="75"/>
      <c r="AW79" s="75"/>
      <c r="AX79" s="75"/>
      <c r="AY79" s="75"/>
      <c r="AZ79" s="75"/>
      <c r="BA79" s="75"/>
      <c r="BB79" s="75"/>
      <c r="BC79" s="75"/>
      <c r="BD79" s="75"/>
      <c r="BE79" s="75"/>
      <c r="BF79" s="75"/>
      <c r="BG79" s="75"/>
      <c r="BH79" s="75"/>
      <c r="BI79" s="75"/>
      <c r="BJ79" s="75"/>
      <c r="BK79" s="75"/>
      <c r="BL79" s="75"/>
      <c r="BM79" s="75"/>
      <c r="BN79" s="75"/>
      <c r="BO79" s="75"/>
      <c r="BP79" s="75"/>
      <c r="BQ79" s="75"/>
      <c r="BR79" s="75"/>
      <c r="BS79" s="75"/>
      <c r="BT79" s="75"/>
      <c r="BU79" s="75"/>
      <c r="BV79" s="75"/>
      <c r="BW79" s="75"/>
      <c r="BX79" s="75"/>
      <c r="BY79" s="75"/>
      <c r="BZ79" s="75"/>
      <c r="CA79" s="75"/>
      <c r="CB79" s="75"/>
      <c r="CC79" s="75"/>
      <c r="CD79" s="75"/>
      <c r="CE79" s="75"/>
      <c r="CF79" s="75"/>
      <c r="CG79" s="75"/>
      <c r="CH79" s="75"/>
      <c r="CI79" s="75"/>
      <c r="CJ79" s="75"/>
      <c r="CK79" s="75"/>
      <c r="CL79" s="75"/>
      <c r="CM79" s="75"/>
      <c r="CN79" s="75"/>
      <c r="CO79" s="75"/>
      <c r="CP79" s="75"/>
      <c r="CQ79" s="75"/>
      <c r="CR79" s="75"/>
      <c r="CS79" s="75"/>
      <c r="CT79" s="75"/>
      <c r="CU79" s="75"/>
      <c r="CV79" s="75"/>
      <c r="CW79" s="75"/>
      <c r="CX79" s="75"/>
      <c r="CY79" s="75"/>
      <c r="CZ79" s="75"/>
      <c r="DA79" s="75"/>
      <c r="DB79" s="75"/>
      <c r="DC79" s="75"/>
      <c r="DD79" s="75"/>
      <c r="DE79" s="75"/>
      <c r="DF79" s="75"/>
      <c r="DG79" s="75"/>
      <c r="DH79" s="75"/>
      <c r="DI79" s="75"/>
      <c r="DJ79" s="75"/>
      <c r="DK79" s="75"/>
      <c r="DL79" s="75"/>
      <c r="DM79" s="75"/>
      <c r="DN79" s="75"/>
      <c r="DO79" s="75"/>
      <c r="DP79" s="75"/>
      <c r="DQ79" s="75"/>
      <c r="DR79" s="75"/>
      <c r="DS79" s="75"/>
      <c r="DT79" s="75"/>
      <c r="DU79" s="75"/>
      <c r="DV79" s="75"/>
      <c r="DW79" s="75"/>
      <c r="DX79" s="75"/>
      <c r="DY79" s="75"/>
      <c r="DZ79" s="75"/>
      <c r="EA79" s="75"/>
      <c r="EB79" s="75"/>
      <c r="EC79" s="75"/>
      <c r="ED79" s="75"/>
      <c r="EE79" s="75"/>
      <c r="EF79" s="75"/>
      <c r="EG79" s="75"/>
      <c r="EH79" s="75"/>
      <c r="EI79" s="75"/>
      <c r="EJ79" s="75"/>
      <c r="EK79" s="75"/>
      <c r="EL79" s="75"/>
      <c r="EM79" s="75"/>
      <c r="EN79" s="75"/>
      <c r="EO79" s="75"/>
      <c r="EP79" s="75"/>
      <c r="EQ79" s="75"/>
      <c r="ER79" s="75"/>
      <c r="ES79" s="75"/>
      <c r="ET79" s="75"/>
      <c r="EU79" s="75"/>
      <c r="EV79" s="75"/>
      <c r="EW79" s="75"/>
      <c r="EX79" s="75"/>
      <c r="EY79" s="75"/>
      <c r="EZ79" s="75"/>
      <c r="FA79" s="75"/>
      <c r="FB79" s="75"/>
      <c r="FC79" s="75"/>
      <c r="FD79" s="75"/>
      <c r="FE79" s="75"/>
      <c r="FF79" s="75"/>
      <c r="FG79" s="75"/>
      <c r="FH79" s="75"/>
      <c r="FI79" s="75"/>
      <c r="FJ79" s="75"/>
      <c r="FK79" s="75"/>
      <c r="FL79" s="75"/>
      <c r="FM79" s="75"/>
      <c r="FN79" s="75"/>
      <c r="FO79" s="75"/>
      <c r="FP79" s="75"/>
      <c r="FQ79" s="75"/>
      <c r="FR79" s="75"/>
      <c r="FS79" s="75"/>
      <c r="FT79" s="75"/>
      <c r="FU79" s="75"/>
      <c r="FV79" s="75"/>
      <c r="FW79" s="75"/>
      <c r="FX79" s="75"/>
      <c r="FY79" s="75"/>
      <c r="FZ79" s="75"/>
      <c r="GA79" s="75"/>
      <c r="GB79" s="75"/>
      <c r="GC79" s="75"/>
      <c r="GD79" s="75"/>
      <c r="GE79" s="75"/>
      <c r="GF79" s="75"/>
      <c r="GG79" s="75"/>
      <c r="GH79" s="75"/>
      <c r="GI79" s="75"/>
      <c r="GJ79" s="75"/>
      <c r="GK79" s="75"/>
      <c r="GL79" s="75"/>
      <c r="GM79" s="75"/>
      <c r="GN79" s="75"/>
      <c r="GO79" s="75"/>
      <c r="GP79" s="75"/>
      <c r="GQ79" s="75"/>
      <c r="GR79" s="75"/>
      <c r="GS79" s="75"/>
      <c r="GT79" s="75"/>
      <c r="GU79" s="75"/>
      <c r="GV79" s="75"/>
      <c r="GW79" s="75"/>
      <c r="GX79" s="75"/>
      <c r="GY79" s="75"/>
      <c r="GZ79" s="75"/>
      <c r="HA79" s="75"/>
      <c r="HB79" s="75"/>
      <c r="HC79" s="75"/>
      <c r="HD79" s="75"/>
      <c r="HE79" s="75"/>
      <c r="HF79" s="75"/>
      <c r="HG79" s="75"/>
      <c r="HH79" s="75"/>
      <c r="HI79" s="75"/>
      <c r="HJ79" s="75"/>
      <c r="HK79" s="75"/>
      <c r="HL79" s="75"/>
      <c r="HM79" s="75"/>
      <c r="HN79" s="75"/>
      <c r="HO79" s="75"/>
      <c r="HP79" s="75"/>
      <c r="HQ79" s="75"/>
      <c r="HR79" s="75"/>
      <c r="HS79" s="75"/>
      <c r="HT79" s="75"/>
      <c r="HU79" s="75"/>
      <c r="HV79" s="75"/>
      <c r="HW79" s="75"/>
      <c r="HX79" s="75"/>
      <c r="HY79" s="75"/>
      <c r="HZ79" s="75"/>
      <c r="IA79" s="75"/>
      <c r="IB79" s="75"/>
      <c r="IC79" s="75"/>
      <c r="ID79" s="75"/>
      <c r="IE79" s="75"/>
      <c r="IF79" s="75"/>
      <c r="IG79" s="75"/>
      <c r="IH79" s="75"/>
      <c r="II79" s="75"/>
      <c r="IJ79" s="75"/>
      <c r="IK79" s="75"/>
      <c r="IL79" s="75"/>
      <c r="IM79" s="75"/>
      <c r="IN79" s="75"/>
      <c r="IO79" s="75"/>
      <c r="IP79" s="75"/>
    </row>
    <row r="80" spans="1:250" s="75" customFormat="1" ht="12" customHeight="1">
      <c r="A80" s="154"/>
      <c r="B80" s="155"/>
      <c r="C80" s="79"/>
      <c r="D80" s="40"/>
      <c r="E80" s="40"/>
      <c r="F80" s="243" t="s">
        <v>111</v>
      </c>
      <c r="G80" s="243"/>
      <c r="H80" s="243"/>
      <c r="I80" s="243"/>
      <c r="J80" s="243"/>
      <c r="K80" s="253">
        <v>2018</v>
      </c>
      <c r="L80" s="254"/>
      <c r="M80" s="255"/>
      <c r="N80" s="244">
        <v>2017</v>
      </c>
      <c r="O80" s="244"/>
      <c r="P80" s="244"/>
      <c r="Q80" s="40"/>
      <c r="R80" s="40"/>
      <c r="S80" s="40"/>
      <c r="T80" s="40"/>
      <c r="U80" s="40"/>
    </row>
    <row r="81" spans="2:21" s="170" customFormat="1" ht="12" customHeight="1">
      <c r="B81" s="171"/>
      <c r="C81" s="172"/>
      <c r="D81" s="173"/>
      <c r="E81" s="173"/>
      <c r="F81" s="306" t="s">
        <v>244</v>
      </c>
      <c r="G81" s="306"/>
      <c r="H81" s="306"/>
      <c r="I81" s="306"/>
      <c r="J81" s="306"/>
      <c r="K81" s="303">
        <f>SUM(K82:M87)</f>
        <v>9952671.25</v>
      </c>
      <c r="L81" s="304"/>
      <c r="M81" s="305"/>
      <c r="N81" s="303">
        <v>18060294.850000001</v>
      </c>
      <c r="O81" s="304"/>
      <c r="P81" s="305"/>
      <c r="Q81" s="173"/>
      <c r="R81" s="173"/>
      <c r="S81" s="173"/>
      <c r="T81" s="173"/>
      <c r="U81" s="173"/>
    </row>
    <row r="82" spans="2:21" s="75" customFormat="1" ht="12" customHeight="1">
      <c r="B82" s="78"/>
      <c r="C82" s="79"/>
      <c r="D82" s="40"/>
      <c r="E82" s="40"/>
      <c r="F82" s="233" t="s">
        <v>245</v>
      </c>
      <c r="G82" s="233"/>
      <c r="H82" s="233"/>
      <c r="I82" s="233"/>
      <c r="J82" s="233"/>
      <c r="K82" s="296">
        <v>403304</v>
      </c>
      <c r="L82" s="285"/>
      <c r="M82" s="286"/>
      <c r="N82" s="296">
        <v>545319.6</v>
      </c>
      <c r="O82" s="285"/>
      <c r="P82" s="286"/>
      <c r="Q82" s="40"/>
      <c r="R82" s="40"/>
      <c r="S82" s="40"/>
      <c r="T82" s="40"/>
      <c r="U82" s="40"/>
    </row>
    <row r="83" spans="2:21" s="75" customFormat="1" ht="12" customHeight="1">
      <c r="B83" s="78"/>
      <c r="C83" s="79"/>
      <c r="D83" s="40"/>
      <c r="E83" s="40"/>
      <c r="F83" s="233" t="s">
        <v>246</v>
      </c>
      <c r="G83" s="233"/>
      <c r="H83" s="233"/>
      <c r="I83" s="233"/>
      <c r="J83" s="233"/>
      <c r="K83" s="296">
        <v>0</v>
      </c>
      <c r="L83" s="285"/>
      <c r="M83" s="286"/>
      <c r="N83" s="296">
        <v>0</v>
      </c>
      <c r="O83" s="285"/>
      <c r="P83" s="286"/>
      <c r="Q83" s="40"/>
      <c r="R83" s="40"/>
      <c r="S83" s="40"/>
      <c r="T83" s="40"/>
      <c r="U83" s="40"/>
    </row>
    <row r="84" spans="2:21" s="75" customFormat="1" ht="12" customHeight="1">
      <c r="B84" s="78"/>
      <c r="C84" s="79"/>
      <c r="D84" s="40"/>
      <c r="E84" s="40"/>
      <c r="F84" s="233" t="s">
        <v>247</v>
      </c>
      <c r="G84" s="233"/>
      <c r="H84" s="233"/>
      <c r="I84" s="233"/>
      <c r="J84" s="233"/>
      <c r="K84" s="296">
        <v>9549367.25</v>
      </c>
      <c r="L84" s="285"/>
      <c r="M84" s="286"/>
      <c r="N84" s="296">
        <v>15246262</v>
      </c>
      <c r="O84" s="285"/>
      <c r="P84" s="286"/>
      <c r="Q84" s="40"/>
      <c r="R84" s="40"/>
      <c r="S84" s="40"/>
      <c r="T84" s="40"/>
      <c r="U84" s="40"/>
    </row>
    <row r="85" spans="2:21" s="75" customFormat="1" ht="12" customHeight="1">
      <c r="B85" s="78"/>
      <c r="C85" s="79"/>
      <c r="D85" s="40"/>
      <c r="E85" s="40"/>
      <c r="F85" s="233" t="s">
        <v>248</v>
      </c>
      <c r="G85" s="233"/>
      <c r="H85" s="233"/>
      <c r="I85" s="233"/>
      <c r="J85" s="233"/>
      <c r="K85" s="296">
        <v>0</v>
      </c>
      <c r="L85" s="285"/>
      <c r="M85" s="286"/>
      <c r="N85" s="296">
        <v>0</v>
      </c>
      <c r="O85" s="285"/>
      <c r="P85" s="286"/>
      <c r="Q85" s="40"/>
      <c r="R85" s="40"/>
      <c r="S85" s="40"/>
      <c r="T85" s="40"/>
      <c r="U85" s="40"/>
    </row>
    <row r="86" spans="2:21" s="75" customFormat="1" ht="12" customHeight="1">
      <c r="B86" s="78"/>
      <c r="C86" s="79"/>
      <c r="D86" s="40"/>
      <c r="E86" s="40"/>
      <c r="F86" s="233" t="s">
        <v>249</v>
      </c>
      <c r="G86" s="233"/>
      <c r="H86" s="233"/>
      <c r="I86" s="233"/>
      <c r="J86" s="233"/>
      <c r="K86" s="296">
        <v>0</v>
      </c>
      <c r="L86" s="285"/>
      <c r="M86" s="286"/>
      <c r="N86" s="296">
        <v>0</v>
      </c>
      <c r="O86" s="285"/>
      <c r="P86" s="286"/>
      <c r="Q86" s="40"/>
      <c r="R86" s="40"/>
      <c r="S86" s="40"/>
      <c r="T86" s="40"/>
      <c r="U86" s="40"/>
    </row>
    <row r="87" spans="2:21" s="75" customFormat="1" ht="12" customHeight="1">
      <c r="B87" s="78"/>
      <c r="C87" s="79"/>
      <c r="D87" s="40"/>
      <c r="E87" s="40"/>
      <c r="F87" s="233" t="s">
        <v>250</v>
      </c>
      <c r="G87" s="233" t="s">
        <v>153</v>
      </c>
      <c r="H87" s="233"/>
      <c r="I87" s="233"/>
      <c r="J87" s="233"/>
      <c r="K87" s="296">
        <v>0</v>
      </c>
      <c r="L87" s="285"/>
      <c r="M87" s="286"/>
      <c r="N87" s="296">
        <v>2268713.25</v>
      </c>
      <c r="O87" s="285"/>
      <c r="P87" s="286"/>
      <c r="Q87" s="40"/>
      <c r="R87" s="40"/>
      <c r="S87" s="40"/>
      <c r="T87" s="40"/>
      <c r="U87" s="40"/>
    </row>
    <row r="88" spans="2:21" s="75" customFormat="1" ht="12" customHeight="1">
      <c r="B88" s="78"/>
      <c r="C88" s="79"/>
      <c r="D88" s="40"/>
      <c r="E88" s="40"/>
      <c r="F88" s="233" t="s">
        <v>251</v>
      </c>
      <c r="G88" s="233" t="s">
        <v>153</v>
      </c>
      <c r="H88" s="233"/>
      <c r="I88" s="233"/>
      <c r="J88" s="233"/>
      <c r="K88" s="296">
        <v>0</v>
      </c>
      <c r="L88" s="285"/>
      <c r="M88" s="286"/>
      <c r="N88" s="296">
        <v>0</v>
      </c>
      <c r="O88" s="285"/>
      <c r="P88" s="286"/>
      <c r="Q88" s="40"/>
      <c r="R88" s="40"/>
      <c r="S88" s="40"/>
      <c r="T88" s="40"/>
      <c r="U88" s="40"/>
    </row>
    <row r="89" spans="2:21" s="170" customFormat="1" ht="12" customHeight="1">
      <c r="B89" s="171"/>
      <c r="C89" s="172"/>
      <c r="D89" s="173"/>
      <c r="E89" s="173"/>
      <c r="F89" s="306" t="s">
        <v>252</v>
      </c>
      <c r="G89" s="306"/>
      <c r="H89" s="306"/>
      <c r="I89" s="306"/>
      <c r="J89" s="306"/>
      <c r="K89" s="303">
        <f>SUM(K90:M96)</f>
        <v>18554137.399999999</v>
      </c>
      <c r="L89" s="304"/>
      <c r="M89" s="305"/>
      <c r="N89" s="303">
        <v>18087327.059999999</v>
      </c>
      <c r="O89" s="304"/>
      <c r="P89" s="305"/>
      <c r="Q89" s="173"/>
      <c r="R89" s="173"/>
      <c r="S89" s="173"/>
      <c r="T89" s="173"/>
      <c r="U89" s="173"/>
    </row>
    <row r="90" spans="2:21" s="75" customFormat="1" ht="12" customHeight="1">
      <c r="B90" s="78"/>
      <c r="C90" s="79"/>
      <c r="D90" s="40"/>
      <c r="E90" s="40"/>
      <c r="F90" s="233" t="s">
        <v>253</v>
      </c>
      <c r="G90" s="233"/>
      <c r="H90" s="233"/>
      <c r="I90" s="233"/>
      <c r="J90" s="233"/>
      <c r="K90" s="296">
        <v>551296.78</v>
      </c>
      <c r="L90" s="285"/>
      <c r="M90" s="286"/>
      <c r="N90" s="296">
        <v>668975.21</v>
      </c>
      <c r="O90" s="285"/>
      <c r="P90" s="286"/>
      <c r="Q90" s="40"/>
      <c r="R90" s="40"/>
      <c r="S90" s="40"/>
      <c r="T90" s="40"/>
      <c r="U90" s="40"/>
    </row>
    <row r="91" spans="2:21" s="75" customFormat="1" ht="12" customHeight="1">
      <c r="B91" s="78"/>
      <c r="C91" s="79"/>
      <c r="D91" s="40"/>
      <c r="E91" s="40"/>
      <c r="F91" s="233" t="s">
        <v>254</v>
      </c>
      <c r="G91" s="233"/>
      <c r="H91" s="233"/>
      <c r="I91" s="233"/>
      <c r="J91" s="233"/>
      <c r="K91" s="296">
        <v>0</v>
      </c>
      <c r="L91" s="285"/>
      <c r="M91" s="286"/>
      <c r="N91" s="296">
        <v>0</v>
      </c>
      <c r="O91" s="285"/>
      <c r="P91" s="286"/>
      <c r="Q91" s="40"/>
      <c r="R91" s="40"/>
      <c r="S91" s="40"/>
      <c r="T91" s="40"/>
      <c r="U91" s="40"/>
    </row>
    <row r="92" spans="2:21" s="75" customFormat="1" ht="12" customHeight="1">
      <c r="B92" s="78"/>
      <c r="C92" s="79"/>
      <c r="D92" s="40"/>
      <c r="E92" s="40"/>
      <c r="F92" s="233" t="s">
        <v>255</v>
      </c>
      <c r="G92" s="233"/>
      <c r="H92" s="233"/>
      <c r="I92" s="233"/>
      <c r="J92" s="233"/>
      <c r="K92" s="296">
        <v>255360.23</v>
      </c>
      <c r="L92" s="285"/>
      <c r="M92" s="286"/>
      <c r="N92" s="296">
        <v>304931.03000000003</v>
      </c>
      <c r="O92" s="285"/>
      <c r="P92" s="286"/>
      <c r="Q92" s="40"/>
      <c r="R92" s="40"/>
      <c r="S92" s="40"/>
      <c r="T92" s="40"/>
      <c r="U92" s="40"/>
    </row>
    <row r="93" spans="2:21" s="75" customFormat="1" ht="12" customHeight="1">
      <c r="B93" s="78"/>
      <c r="C93" s="79"/>
      <c r="D93" s="40"/>
      <c r="E93" s="40"/>
      <c r="F93" s="233" t="s">
        <v>256</v>
      </c>
      <c r="G93" s="233"/>
      <c r="H93" s="233"/>
      <c r="I93" s="233"/>
      <c r="J93" s="233"/>
      <c r="K93" s="296">
        <v>7231597.6900000004</v>
      </c>
      <c r="L93" s="285"/>
      <c r="M93" s="286"/>
      <c r="N93" s="296">
        <v>6521740.3099999996</v>
      </c>
      <c r="O93" s="285"/>
      <c r="P93" s="286"/>
      <c r="Q93" s="40"/>
      <c r="R93" s="40"/>
      <c r="S93" s="40"/>
      <c r="T93" s="40"/>
      <c r="U93" s="40"/>
    </row>
    <row r="94" spans="2:21" s="75" customFormat="1" ht="12" customHeight="1">
      <c r="B94" s="78"/>
      <c r="C94" s="79"/>
      <c r="D94" s="40"/>
      <c r="E94" s="40"/>
      <c r="F94" s="233" t="s">
        <v>257</v>
      </c>
      <c r="G94" s="233"/>
      <c r="H94" s="233"/>
      <c r="I94" s="233"/>
      <c r="J94" s="233"/>
      <c r="K94" s="296">
        <v>0</v>
      </c>
      <c r="L94" s="285"/>
      <c r="M94" s="286"/>
      <c r="N94" s="296">
        <v>0</v>
      </c>
      <c r="O94" s="285"/>
      <c r="P94" s="286"/>
      <c r="Q94" s="40"/>
      <c r="R94" s="40"/>
      <c r="S94" s="40"/>
      <c r="T94" s="40"/>
      <c r="U94" s="40"/>
    </row>
    <row r="95" spans="2:21" s="75" customFormat="1" ht="12" customHeight="1">
      <c r="B95" s="78"/>
      <c r="C95" s="79"/>
      <c r="D95" s="40"/>
      <c r="E95" s="40"/>
      <c r="F95" s="233" t="s">
        <v>258</v>
      </c>
      <c r="G95" s="233"/>
      <c r="H95" s="233"/>
      <c r="I95" s="233"/>
      <c r="J95" s="233"/>
      <c r="K95" s="296">
        <v>10515882.699999999</v>
      </c>
      <c r="L95" s="285"/>
      <c r="M95" s="286"/>
      <c r="N95" s="296">
        <v>10591680.51</v>
      </c>
      <c r="O95" s="285"/>
      <c r="P95" s="286"/>
      <c r="Q95" s="40"/>
      <c r="R95" s="40"/>
      <c r="S95" s="40"/>
      <c r="T95" s="40"/>
      <c r="U95" s="40"/>
    </row>
    <row r="96" spans="2:21" s="75" customFormat="1" ht="12" customHeight="1">
      <c r="B96" s="78"/>
      <c r="C96" s="79"/>
      <c r="D96" s="40"/>
      <c r="E96" s="40"/>
      <c r="F96" s="233" t="s">
        <v>259</v>
      </c>
      <c r="G96" s="233"/>
      <c r="H96" s="233"/>
      <c r="I96" s="233"/>
      <c r="J96" s="233"/>
      <c r="K96" s="296">
        <v>0</v>
      </c>
      <c r="L96" s="285"/>
      <c r="M96" s="286"/>
      <c r="N96" s="296">
        <v>0</v>
      </c>
      <c r="O96" s="285"/>
      <c r="P96" s="286"/>
      <c r="Q96" s="40"/>
      <c r="R96" s="40"/>
      <c r="S96" s="40"/>
      <c r="T96" s="40"/>
      <c r="U96" s="40"/>
    </row>
    <row r="97" spans="1:250" s="75" customFormat="1" ht="12" customHeight="1">
      <c r="B97" s="78"/>
      <c r="C97" s="79"/>
      <c r="D97" s="40"/>
      <c r="E97" s="40"/>
      <c r="F97" s="233" t="s">
        <v>260</v>
      </c>
      <c r="G97" s="233"/>
      <c r="H97" s="233"/>
      <c r="I97" s="233"/>
      <c r="J97" s="233"/>
      <c r="K97" s="296">
        <v>0</v>
      </c>
      <c r="L97" s="285"/>
      <c r="M97" s="286"/>
      <c r="N97" s="296">
        <v>0</v>
      </c>
      <c r="O97" s="285"/>
      <c r="P97" s="286"/>
      <c r="Q97" s="40"/>
      <c r="R97" s="40"/>
      <c r="S97" s="40"/>
      <c r="T97" s="40"/>
      <c r="U97" s="40"/>
    </row>
    <row r="98" spans="1:250" s="75" customFormat="1" ht="12" customHeight="1">
      <c r="B98" s="78"/>
      <c r="C98" s="79"/>
      <c r="D98" s="40"/>
      <c r="E98" s="40"/>
      <c r="F98" s="105" t="s">
        <v>154</v>
      </c>
      <c r="G98" s="106"/>
      <c r="H98" s="106"/>
      <c r="I98" s="106"/>
      <c r="J98" s="107"/>
      <c r="K98" s="318">
        <f>SUM(K82:M88,K90:M97)</f>
        <v>28506808.649999999</v>
      </c>
      <c r="L98" s="231"/>
      <c r="M98" s="232"/>
      <c r="N98" s="318">
        <f>SUM(N82:P88,N90:P97)</f>
        <v>36147621.910000004</v>
      </c>
      <c r="O98" s="231"/>
      <c r="P98" s="232"/>
      <c r="Q98" s="40"/>
      <c r="R98" s="40"/>
      <c r="S98" s="40"/>
      <c r="T98" s="40"/>
      <c r="U98" s="40"/>
    </row>
    <row r="99" spans="1:250" s="75" customFormat="1" ht="12" customHeight="1">
      <c r="B99" s="78"/>
      <c r="C99" s="79"/>
      <c r="D99" s="40"/>
      <c r="E99" s="40"/>
      <c r="Q99" s="40"/>
      <c r="R99" s="40"/>
      <c r="S99" s="40"/>
      <c r="T99" s="40"/>
      <c r="U99" s="40"/>
    </row>
    <row r="100" spans="1:250" s="26" customFormat="1" ht="12" customHeight="1">
      <c r="B100" s="30"/>
      <c r="C100" s="31"/>
      <c r="D100" s="40"/>
      <c r="E100" s="40"/>
      <c r="F100" s="40"/>
      <c r="G100" s="40"/>
      <c r="H100" s="40"/>
      <c r="I100" s="40"/>
      <c r="J100" s="40"/>
      <c r="K100" s="40"/>
      <c r="L100" s="40"/>
      <c r="M100" s="40"/>
      <c r="N100" s="40"/>
      <c r="O100" s="40"/>
      <c r="P100" s="40"/>
      <c r="Q100" s="40"/>
      <c r="R100" s="40"/>
      <c r="S100" s="40"/>
      <c r="T100" s="40"/>
      <c r="U100" s="40"/>
      <c r="V100" s="75"/>
      <c r="W100" s="75"/>
      <c r="X100" s="75"/>
      <c r="Y100" s="75"/>
      <c r="Z100" s="75"/>
      <c r="AA100" s="75"/>
      <c r="AB100" s="75"/>
      <c r="AC100" s="75"/>
      <c r="AD100" s="75"/>
      <c r="AE100" s="75"/>
      <c r="AF100" s="75"/>
      <c r="AG100" s="75"/>
      <c r="AH100" s="75"/>
      <c r="AI100" s="75"/>
      <c r="AJ100" s="75"/>
      <c r="AK100" s="75"/>
      <c r="AL100" s="75"/>
      <c r="AM100" s="75"/>
      <c r="AN100" s="75"/>
      <c r="AO100" s="75"/>
      <c r="AP100" s="75"/>
      <c r="AQ100" s="75"/>
      <c r="AR100" s="75"/>
      <c r="AS100" s="75"/>
      <c r="AT100" s="75"/>
      <c r="AU100" s="75"/>
      <c r="AV100" s="75"/>
      <c r="AW100" s="75"/>
      <c r="AX100" s="75"/>
      <c r="AY100" s="75"/>
      <c r="AZ100" s="75"/>
      <c r="BA100" s="75"/>
      <c r="BB100" s="75"/>
      <c r="BC100" s="75"/>
      <c r="BD100" s="75"/>
      <c r="BE100" s="75"/>
      <c r="BF100" s="75"/>
      <c r="BG100" s="75"/>
      <c r="BH100" s="75"/>
      <c r="BI100" s="75"/>
      <c r="BJ100" s="75"/>
      <c r="BK100" s="75"/>
      <c r="BL100" s="75"/>
      <c r="BM100" s="75"/>
      <c r="BN100" s="75"/>
      <c r="BO100" s="75"/>
      <c r="BP100" s="75"/>
      <c r="BQ100" s="75"/>
      <c r="BR100" s="75"/>
      <c r="BS100" s="75"/>
      <c r="BT100" s="75"/>
      <c r="BU100" s="75"/>
      <c r="BV100" s="75"/>
      <c r="BW100" s="75"/>
      <c r="BX100" s="75"/>
      <c r="BY100" s="75"/>
      <c r="BZ100" s="75"/>
      <c r="CA100" s="75"/>
      <c r="CB100" s="75"/>
      <c r="CC100" s="75"/>
      <c r="CD100" s="75"/>
      <c r="CE100" s="75"/>
      <c r="CF100" s="75"/>
      <c r="CG100" s="75"/>
      <c r="CH100" s="75"/>
      <c r="CI100" s="75"/>
      <c r="CJ100" s="75"/>
      <c r="CK100" s="75"/>
      <c r="CL100" s="75"/>
      <c r="CM100" s="75"/>
      <c r="CN100" s="75"/>
      <c r="CO100" s="75"/>
      <c r="CP100" s="75"/>
      <c r="CQ100" s="75"/>
      <c r="CR100" s="75"/>
      <c r="CS100" s="75"/>
      <c r="CT100" s="75"/>
      <c r="CU100" s="75"/>
      <c r="CV100" s="75"/>
      <c r="CW100" s="75"/>
      <c r="CX100" s="75"/>
      <c r="CY100" s="75"/>
      <c r="CZ100" s="75"/>
      <c r="DA100" s="75"/>
      <c r="DB100" s="75"/>
      <c r="DC100" s="75"/>
      <c r="DD100" s="75"/>
      <c r="DE100" s="75"/>
      <c r="DF100" s="75"/>
      <c r="DG100" s="75"/>
      <c r="DH100" s="75"/>
      <c r="DI100" s="75"/>
      <c r="DJ100" s="75"/>
      <c r="DK100" s="75"/>
      <c r="DL100" s="75"/>
      <c r="DM100" s="75"/>
      <c r="DN100" s="75"/>
      <c r="DO100" s="75"/>
      <c r="DP100" s="75"/>
      <c r="DQ100" s="75"/>
      <c r="DR100" s="75"/>
      <c r="DS100" s="75"/>
      <c r="DT100" s="75"/>
      <c r="DU100" s="75"/>
      <c r="DV100" s="75"/>
      <c r="DW100" s="75"/>
      <c r="DX100" s="75"/>
      <c r="DY100" s="75"/>
      <c r="DZ100" s="75"/>
      <c r="EA100" s="75"/>
      <c r="EB100" s="75"/>
      <c r="EC100" s="75"/>
      <c r="ED100" s="75"/>
      <c r="EE100" s="75"/>
      <c r="EF100" s="75"/>
      <c r="EG100" s="75"/>
      <c r="EH100" s="75"/>
      <c r="EI100" s="75"/>
      <c r="EJ100" s="75"/>
      <c r="EK100" s="75"/>
      <c r="EL100" s="75"/>
      <c r="EM100" s="75"/>
      <c r="EN100" s="75"/>
      <c r="EO100" s="75"/>
      <c r="EP100" s="75"/>
      <c r="EQ100" s="75"/>
      <c r="ER100" s="75"/>
      <c r="ES100" s="75"/>
      <c r="ET100" s="75"/>
      <c r="EU100" s="75"/>
      <c r="EV100" s="75"/>
      <c r="EW100" s="75"/>
      <c r="EX100" s="75"/>
      <c r="EY100" s="75"/>
      <c r="EZ100" s="75"/>
      <c r="FA100" s="75"/>
      <c r="FB100" s="75"/>
      <c r="FC100" s="75"/>
      <c r="FD100" s="75"/>
      <c r="FE100" s="75"/>
      <c r="FF100" s="75"/>
      <c r="FG100" s="75"/>
      <c r="FH100" s="75"/>
      <c r="FI100" s="75"/>
      <c r="FJ100" s="75"/>
      <c r="FK100" s="75"/>
      <c r="FL100" s="75"/>
      <c r="FM100" s="75"/>
      <c r="FN100" s="75"/>
      <c r="FO100" s="75"/>
      <c r="FP100" s="75"/>
      <c r="FQ100" s="75"/>
      <c r="FR100" s="75"/>
      <c r="FS100" s="75"/>
      <c r="FT100" s="75"/>
      <c r="FU100" s="75"/>
      <c r="FV100" s="75"/>
      <c r="FW100" s="75"/>
      <c r="FX100" s="75"/>
      <c r="FY100" s="75"/>
      <c r="FZ100" s="75"/>
      <c r="GA100" s="75"/>
      <c r="GB100" s="75"/>
      <c r="GC100" s="75"/>
      <c r="GD100" s="75"/>
      <c r="GE100" s="75"/>
      <c r="GF100" s="75"/>
      <c r="GG100" s="75"/>
      <c r="GH100" s="75"/>
      <c r="GI100" s="75"/>
      <c r="GJ100" s="75"/>
      <c r="GK100" s="75"/>
      <c r="GL100" s="75"/>
      <c r="GM100" s="75"/>
      <c r="GN100" s="75"/>
      <c r="GO100" s="75"/>
      <c r="GP100" s="75"/>
      <c r="GQ100" s="75"/>
      <c r="GR100" s="75"/>
      <c r="GS100" s="75"/>
      <c r="GT100" s="75"/>
      <c r="GU100" s="75"/>
      <c r="GV100" s="75"/>
      <c r="GW100" s="75"/>
      <c r="GX100" s="75"/>
      <c r="GY100" s="75"/>
      <c r="GZ100" s="75"/>
      <c r="HA100" s="75"/>
      <c r="HB100" s="75"/>
      <c r="HC100" s="75"/>
      <c r="HD100" s="75"/>
      <c r="HE100" s="75"/>
      <c r="HF100" s="75"/>
      <c r="HG100" s="75"/>
      <c r="HH100" s="75"/>
      <c r="HI100" s="75"/>
      <c r="HJ100" s="75"/>
      <c r="HK100" s="75"/>
      <c r="HL100" s="75"/>
      <c r="HM100" s="75"/>
      <c r="HN100" s="75"/>
      <c r="HO100" s="75"/>
      <c r="HP100" s="75"/>
      <c r="HQ100" s="75"/>
      <c r="HR100" s="75"/>
      <c r="HS100" s="75"/>
      <c r="HT100" s="75"/>
      <c r="HU100" s="75"/>
      <c r="HV100" s="75"/>
      <c r="HW100" s="75"/>
      <c r="HX100" s="75"/>
      <c r="HY100" s="75"/>
      <c r="HZ100" s="75"/>
      <c r="IA100" s="75"/>
      <c r="IB100" s="75"/>
      <c r="IC100" s="75"/>
      <c r="ID100" s="75"/>
      <c r="IE100" s="75"/>
      <c r="IF100" s="75"/>
      <c r="IG100" s="75"/>
      <c r="IH100" s="75"/>
      <c r="II100" s="75"/>
      <c r="IJ100" s="75"/>
      <c r="IK100" s="75"/>
      <c r="IL100" s="75"/>
      <c r="IM100" s="75"/>
      <c r="IN100" s="75"/>
      <c r="IO100" s="75"/>
      <c r="IP100" s="75"/>
    </row>
    <row r="101" spans="1:250" s="113" customFormat="1" ht="12" customHeight="1">
      <c r="A101" s="152"/>
      <c r="B101" s="152"/>
      <c r="C101" s="111" t="s">
        <v>64</v>
      </c>
      <c r="D101" s="348" t="s">
        <v>49</v>
      </c>
      <c r="E101" s="348"/>
      <c r="F101" s="348"/>
      <c r="G101" s="348"/>
      <c r="H101" s="348"/>
      <c r="I101" s="348"/>
      <c r="J101" s="348"/>
      <c r="K101" s="348"/>
      <c r="L101" s="348"/>
      <c r="M101" s="348"/>
      <c r="N101" s="348"/>
      <c r="O101" s="348"/>
      <c r="P101" s="348"/>
      <c r="Q101" s="136"/>
      <c r="R101" s="136"/>
      <c r="S101" s="136"/>
      <c r="T101" s="136"/>
      <c r="U101" s="136"/>
      <c r="V101" s="127"/>
      <c r="W101" s="127"/>
      <c r="X101" s="127"/>
      <c r="Y101" s="127"/>
      <c r="Z101" s="127"/>
      <c r="AA101" s="127"/>
      <c r="AB101" s="127"/>
      <c r="AC101" s="127"/>
      <c r="AD101" s="127"/>
      <c r="AE101" s="127"/>
      <c r="AF101" s="127"/>
      <c r="AG101" s="127"/>
      <c r="AH101" s="127"/>
      <c r="AI101" s="127"/>
      <c r="AJ101" s="127"/>
      <c r="AK101" s="127"/>
      <c r="AL101" s="127"/>
      <c r="AM101" s="127"/>
      <c r="AN101" s="127"/>
      <c r="AO101" s="127"/>
      <c r="AP101" s="127"/>
      <c r="AQ101" s="127"/>
      <c r="AR101" s="127"/>
      <c r="AS101" s="127"/>
      <c r="AT101" s="127"/>
      <c r="AU101" s="127"/>
      <c r="AV101" s="127"/>
      <c r="AW101" s="127"/>
      <c r="AX101" s="127"/>
      <c r="AY101" s="127"/>
      <c r="AZ101" s="127"/>
      <c r="BA101" s="127"/>
      <c r="BB101" s="127"/>
      <c r="BC101" s="127"/>
      <c r="BD101" s="127"/>
      <c r="BE101" s="127"/>
      <c r="BF101" s="127"/>
      <c r="BG101" s="127"/>
      <c r="BH101" s="127"/>
      <c r="BI101" s="127"/>
      <c r="BJ101" s="127"/>
      <c r="BK101" s="127"/>
      <c r="BL101" s="127"/>
      <c r="BM101" s="127"/>
      <c r="BN101" s="127"/>
      <c r="BO101" s="127"/>
      <c r="BP101" s="127"/>
      <c r="BQ101" s="127"/>
      <c r="BR101" s="127"/>
      <c r="BS101" s="127"/>
      <c r="BT101" s="127"/>
      <c r="BU101" s="127"/>
      <c r="BV101" s="127"/>
      <c r="BW101" s="127"/>
      <c r="BX101" s="127"/>
      <c r="BY101" s="127"/>
      <c r="BZ101" s="127"/>
      <c r="CA101" s="127"/>
      <c r="CB101" s="127"/>
      <c r="CC101" s="127"/>
      <c r="CD101" s="127"/>
      <c r="CE101" s="127"/>
      <c r="CF101" s="127"/>
      <c r="CG101" s="127"/>
      <c r="CH101" s="127"/>
      <c r="CI101" s="127"/>
      <c r="CJ101" s="127"/>
      <c r="CK101" s="127"/>
      <c r="CL101" s="127"/>
      <c r="CM101" s="127"/>
      <c r="CN101" s="127"/>
      <c r="CO101" s="127"/>
      <c r="CP101" s="127"/>
      <c r="CQ101" s="127"/>
      <c r="CR101" s="127"/>
      <c r="CS101" s="127"/>
      <c r="CT101" s="127"/>
      <c r="CU101" s="127"/>
      <c r="CV101" s="127"/>
      <c r="CW101" s="127"/>
      <c r="CX101" s="127"/>
      <c r="CY101" s="127"/>
      <c r="CZ101" s="127"/>
      <c r="DA101" s="127"/>
      <c r="DB101" s="127"/>
      <c r="DC101" s="127"/>
      <c r="DD101" s="127"/>
      <c r="DE101" s="127"/>
      <c r="DF101" s="127"/>
      <c r="DG101" s="127"/>
      <c r="DH101" s="127"/>
      <c r="DI101" s="127"/>
      <c r="DJ101" s="127"/>
      <c r="DK101" s="127"/>
      <c r="DL101" s="127"/>
      <c r="DM101" s="127"/>
      <c r="DN101" s="127"/>
      <c r="DO101" s="127"/>
      <c r="DP101" s="127"/>
      <c r="DQ101" s="127"/>
      <c r="DR101" s="127"/>
      <c r="DS101" s="127"/>
      <c r="DT101" s="127"/>
      <c r="DU101" s="127"/>
      <c r="DV101" s="127"/>
      <c r="DW101" s="127"/>
      <c r="DX101" s="127"/>
      <c r="DY101" s="127"/>
      <c r="DZ101" s="127"/>
      <c r="EA101" s="127"/>
      <c r="EB101" s="127"/>
      <c r="EC101" s="127"/>
      <c r="ED101" s="127"/>
      <c r="EE101" s="127"/>
      <c r="EF101" s="127"/>
      <c r="EG101" s="127"/>
      <c r="EH101" s="127"/>
      <c r="EI101" s="127"/>
      <c r="EJ101" s="127"/>
      <c r="EK101" s="127"/>
      <c r="EL101" s="127"/>
      <c r="EM101" s="127"/>
      <c r="EN101" s="127"/>
      <c r="EO101" s="127"/>
      <c r="EP101" s="127"/>
      <c r="EQ101" s="127"/>
      <c r="ER101" s="127"/>
      <c r="ES101" s="127"/>
      <c r="ET101" s="127"/>
      <c r="EU101" s="127"/>
      <c r="EV101" s="127"/>
      <c r="EW101" s="127"/>
      <c r="EX101" s="127"/>
      <c r="EY101" s="127"/>
      <c r="EZ101" s="127"/>
      <c r="FA101" s="127"/>
      <c r="FB101" s="127"/>
      <c r="FC101" s="127"/>
      <c r="FD101" s="127"/>
      <c r="FE101" s="127"/>
      <c r="FF101" s="127"/>
      <c r="FG101" s="127"/>
      <c r="FH101" s="127"/>
      <c r="FI101" s="127"/>
      <c r="FJ101" s="127"/>
      <c r="FK101" s="127"/>
      <c r="FL101" s="127"/>
      <c r="FM101" s="127"/>
      <c r="FN101" s="127"/>
      <c r="FO101" s="127"/>
      <c r="FP101" s="127"/>
      <c r="FQ101" s="127"/>
      <c r="FR101" s="127"/>
      <c r="FS101" s="127"/>
      <c r="FT101" s="127"/>
      <c r="FU101" s="127"/>
      <c r="FV101" s="127"/>
      <c r="FW101" s="127"/>
      <c r="FX101" s="127"/>
      <c r="FY101" s="127"/>
      <c r="FZ101" s="127"/>
      <c r="GA101" s="127"/>
      <c r="GB101" s="127"/>
      <c r="GC101" s="127"/>
      <c r="GD101" s="127"/>
      <c r="GE101" s="127"/>
      <c r="GF101" s="127"/>
      <c r="GG101" s="127"/>
      <c r="GH101" s="127"/>
      <c r="GI101" s="127"/>
      <c r="GJ101" s="127"/>
      <c r="GK101" s="127"/>
      <c r="GL101" s="127"/>
      <c r="GM101" s="127"/>
      <c r="GN101" s="127"/>
      <c r="GO101" s="127"/>
      <c r="GP101" s="127"/>
      <c r="GQ101" s="127"/>
      <c r="GR101" s="127"/>
      <c r="GS101" s="127"/>
      <c r="GT101" s="127"/>
      <c r="GU101" s="127"/>
      <c r="GV101" s="127"/>
      <c r="GW101" s="127"/>
      <c r="GX101" s="127"/>
      <c r="GY101" s="127"/>
      <c r="GZ101" s="127"/>
      <c r="HA101" s="127"/>
      <c r="HB101" s="127"/>
      <c r="HC101" s="127"/>
      <c r="HD101" s="127"/>
      <c r="HE101" s="127"/>
      <c r="HF101" s="127"/>
      <c r="HG101" s="127"/>
      <c r="HH101" s="127"/>
      <c r="HI101" s="127"/>
      <c r="HJ101" s="127"/>
      <c r="HK101" s="127"/>
      <c r="HL101" s="127"/>
      <c r="HM101" s="127"/>
      <c r="HN101" s="127"/>
      <c r="HO101" s="127"/>
      <c r="HP101" s="127"/>
      <c r="HQ101" s="127"/>
      <c r="HR101" s="127"/>
      <c r="HS101" s="127"/>
      <c r="HT101" s="127"/>
      <c r="HU101" s="127"/>
      <c r="HV101" s="127"/>
      <c r="HW101" s="127"/>
      <c r="HX101" s="127"/>
      <c r="HY101" s="127"/>
      <c r="HZ101" s="127"/>
      <c r="IA101" s="127"/>
      <c r="IB101" s="127"/>
      <c r="IC101" s="127"/>
      <c r="ID101" s="127"/>
      <c r="IE101" s="127"/>
      <c r="IF101" s="127"/>
      <c r="IG101" s="127"/>
      <c r="IH101" s="127"/>
      <c r="II101" s="127"/>
      <c r="IJ101" s="127"/>
      <c r="IK101" s="127"/>
      <c r="IL101" s="127"/>
      <c r="IM101" s="127"/>
      <c r="IN101" s="127"/>
      <c r="IO101" s="127"/>
      <c r="IP101" s="127"/>
    </row>
    <row r="102" spans="1:250" s="113" customFormat="1" ht="12" customHeight="1">
      <c r="A102" s="152"/>
      <c r="B102" s="152"/>
      <c r="C102" s="112"/>
      <c r="D102" s="348"/>
      <c r="E102" s="348"/>
      <c r="F102" s="348"/>
      <c r="G102" s="348"/>
      <c r="H102" s="348"/>
      <c r="I102" s="348"/>
      <c r="J102" s="348"/>
      <c r="K102" s="348"/>
      <c r="L102" s="348"/>
      <c r="M102" s="348"/>
      <c r="N102" s="348"/>
      <c r="O102" s="348"/>
      <c r="P102" s="348"/>
      <c r="Q102" s="136"/>
      <c r="R102" s="136"/>
      <c r="S102" s="136"/>
      <c r="T102" s="136"/>
      <c r="U102" s="136"/>
      <c r="V102" s="127"/>
      <c r="W102" s="127"/>
      <c r="X102" s="127"/>
      <c r="Y102" s="127"/>
      <c r="Z102" s="127"/>
      <c r="AA102" s="127"/>
      <c r="AB102" s="127"/>
      <c r="AC102" s="127"/>
      <c r="AD102" s="127"/>
      <c r="AE102" s="127"/>
      <c r="AF102" s="127"/>
      <c r="AG102" s="127"/>
      <c r="AH102" s="127"/>
      <c r="AI102" s="127"/>
      <c r="AJ102" s="127"/>
      <c r="AK102" s="127"/>
      <c r="AL102" s="127"/>
      <c r="AM102" s="127"/>
      <c r="AN102" s="127"/>
      <c r="AO102" s="127"/>
      <c r="AP102" s="127"/>
      <c r="AQ102" s="127"/>
      <c r="AR102" s="127"/>
      <c r="AS102" s="127"/>
      <c r="AT102" s="127"/>
      <c r="AU102" s="127"/>
      <c r="AV102" s="127"/>
      <c r="AW102" s="127"/>
      <c r="AX102" s="127"/>
      <c r="AY102" s="127"/>
      <c r="AZ102" s="127"/>
      <c r="BA102" s="127"/>
      <c r="BB102" s="127"/>
      <c r="BC102" s="127"/>
      <c r="BD102" s="127"/>
      <c r="BE102" s="127"/>
      <c r="BF102" s="127"/>
      <c r="BG102" s="127"/>
      <c r="BH102" s="127"/>
      <c r="BI102" s="127"/>
      <c r="BJ102" s="127"/>
      <c r="BK102" s="127"/>
      <c r="BL102" s="127"/>
      <c r="BM102" s="127"/>
      <c r="BN102" s="127"/>
      <c r="BO102" s="127"/>
      <c r="BP102" s="127"/>
      <c r="BQ102" s="127"/>
      <c r="BR102" s="127"/>
      <c r="BS102" s="127"/>
      <c r="BT102" s="127"/>
      <c r="BU102" s="127"/>
      <c r="BV102" s="127"/>
      <c r="BW102" s="127"/>
      <c r="BX102" s="127"/>
      <c r="BY102" s="127"/>
      <c r="BZ102" s="127"/>
      <c r="CA102" s="127"/>
      <c r="CB102" s="127"/>
      <c r="CC102" s="127"/>
      <c r="CD102" s="127"/>
      <c r="CE102" s="127"/>
      <c r="CF102" s="127"/>
      <c r="CG102" s="127"/>
      <c r="CH102" s="127"/>
      <c r="CI102" s="127"/>
      <c r="CJ102" s="127"/>
      <c r="CK102" s="127"/>
      <c r="CL102" s="127"/>
      <c r="CM102" s="127"/>
      <c r="CN102" s="127"/>
      <c r="CO102" s="127"/>
      <c r="CP102" s="127"/>
      <c r="CQ102" s="127"/>
      <c r="CR102" s="127"/>
      <c r="CS102" s="127"/>
      <c r="CT102" s="127"/>
      <c r="CU102" s="127"/>
      <c r="CV102" s="127"/>
      <c r="CW102" s="127"/>
      <c r="CX102" s="127"/>
      <c r="CY102" s="127"/>
      <c r="CZ102" s="127"/>
      <c r="DA102" s="127"/>
      <c r="DB102" s="127"/>
      <c r="DC102" s="127"/>
      <c r="DD102" s="127"/>
      <c r="DE102" s="127"/>
      <c r="DF102" s="127"/>
      <c r="DG102" s="127"/>
      <c r="DH102" s="127"/>
      <c r="DI102" s="127"/>
      <c r="DJ102" s="127"/>
      <c r="DK102" s="127"/>
      <c r="DL102" s="127"/>
      <c r="DM102" s="127"/>
      <c r="DN102" s="127"/>
      <c r="DO102" s="127"/>
      <c r="DP102" s="127"/>
      <c r="DQ102" s="127"/>
      <c r="DR102" s="127"/>
      <c r="DS102" s="127"/>
      <c r="DT102" s="127"/>
      <c r="DU102" s="127"/>
      <c r="DV102" s="127"/>
      <c r="DW102" s="127"/>
      <c r="DX102" s="127"/>
      <c r="DY102" s="127"/>
      <c r="DZ102" s="127"/>
      <c r="EA102" s="127"/>
      <c r="EB102" s="127"/>
      <c r="EC102" s="127"/>
      <c r="ED102" s="127"/>
      <c r="EE102" s="127"/>
      <c r="EF102" s="127"/>
      <c r="EG102" s="127"/>
      <c r="EH102" s="127"/>
      <c r="EI102" s="127"/>
      <c r="EJ102" s="127"/>
      <c r="EK102" s="127"/>
      <c r="EL102" s="127"/>
      <c r="EM102" s="127"/>
      <c r="EN102" s="127"/>
      <c r="EO102" s="127"/>
      <c r="EP102" s="127"/>
      <c r="EQ102" s="127"/>
      <c r="ER102" s="127"/>
      <c r="ES102" s="127"/>
      <c r="ET102" s="127"/>
      <c r="EU102" s="127"/>
      <c r="EV102" s="127"/>
      <c r="EW102" s="127"/>
      <c r="EX102" s="127"/>
      <c r="EY102" s="127"/>
      <c r="EZ102" s="127"/>
      <c r="FA102" s="127"/>
      <c r="FB102" s="127"/>
      <c r="FC102" s="127"/>
      <c r="FD102" s="127"/>
      <c r="FE102" s="127"/>
      <c r="FF102" s="127"/>
      <c r="FG102" s="127"/>
      <c r="FH102" s="127"/>
      <c r="FI102" s="127"/>
      <c r="FJ102" s="127"/>
      <c r="FK102" s="127"/>
      <c r="FL102" s="127"/>
      <c r="FM102" s="127"/>
      <c r="FN102" s="127"/>
      <c r="FO102" s="127"/>
      <c r="FP102" s="127"/>
      <c r="FQ102" s="127"/>
      <c r="FR102" s="127"/>
      <c r="FS102" s="127"/>
      <c r="FT102" s="127"/>
      <c r="FU102" s="127"/>
      <c r="FV102" s="127"/>
      <c r="FW102" s="127"/>
      <c r="FX102" s="127"/>
      <c r="FY102" s="127"/>
      <c r="FZ102" s="127"/>
      <c r="GA102" s="127"/>
      <c r="GB102" s="127"/>
      <c r="GC102" s="127"/>
      <c r="GD102" s="127"/>
      <c r="GE102" s="127"/>
      <c r="GF102" s="127"/>
      <c r="GG102" s="127"/>
      <c r="GH102" s="127"/>
      <c r="GI102" s="127"/>
      <c r="GJ102" s="127"/>
      <c r="GK102" s="127"/>
      <c r="GL102" s="127"/>
      <c r="GM102" s="127"/>
      <c r="GN102" s="127"/>
      <c r="GO102" s="127"/>
      <c r="GP102" s="127"/>
      <c r="GQ102" s="127"/>
      <c r="GR102" s="127"/>
      <c r="GS102" s="127"/>
      <c r="GT102" s="127"/>
      <c r="GU102" s="127"/>
      <c r="GV102" s="127"/>
      <c r="GW102" s="127"/>
      <c r="GX102" s="127"/>
      <c r="GY102" s="127"/>
      <c r="GZ102" s="127"/>
      <c r="HA102" s="127"/>
      <c r="HB102" s="127"/>
      <c r="HC102" s="127"/>
      <c r="HD102" s="127"/>
      <c r="HE102" s="127"/>
      <c r="HF102" s="127"/>
      <c r="HG102" s="127"/>
      <c r="HH102" s="127"/>
      <c r="HI102" s="127"/>
      <c r="HJ102" s="127"/>
      <c r="HK102" s="127"/>
      <c r="HL102" s="127"/>
      <c r="HM102" s="127"/>
      <c r="HN102" s="127"/>
      <c r="HO102" s="127"/>
      <c r="HP102" s="127"/>
      <c r="HQ102" s="127"/>
      <c r="HR102" s="127"/>
      <c r="HS102" s="127"/>
      <c r="HT102" s="127"/>
      <c r="HU102" s="127"/>
      <c r="HV102" s="127"/>
      <c r="HW102" s="127"/>
      <c r="HX102" s="127"/>
      <c r="HY102" s="127"/>
      <c r="HZ102" s="127"/>
      <c r="IA102" s="127"/>
      <c r="IB102" s="127"/>
      <c r="IC102" s="127"/>
      <c r="ID102" s="127"/>
      <c r="IE102" s="127"/>
      <c r="IF102" s="127"/>
      <c r="IG102" s="127"/>
      <c r="IH102" s="127"/>
      <c r="II102" s="127"/>
      <c r="IJ102" s="127"/>
      <c r="IK102" s="127"/>
      <c r="IL102" s="127"/>
      <c r="IM102" s="127"/>
      <c r="IN102" s="127"/>
      <c r="IO102" s="127"/>
      <c r="IP102" s="127"/>
    </row>
    <row r="103" spans="1:250" ht="12" customHeight="1">
      <c r="C103" s="22"/>
      <c r="D103" s="12"/>
      <c r="E103" s="12"/>
      <c r="F103" s="12"/>
      <c r="G103" s="12"/>
      <c r="H103" s="12"/>
      <c r="I103" s="12"/>
      <c r="J103" s="12"/>
      <c r="K103" s="12"/>
      <c r="L103" s="12"/>
      <c r="M103" s="12"/>
      <c r="N103" s="12"/>
      <c r="O103" s="12"/>
      <c r="P103" s="187"/>
      <c r="Q103" s="187"/>
      <c r="R103" s="187"/>
      <c r="S103" s="187"/>
      <c r="T103" s="187"/>
      <c r="U103" s="187"/>
    </row>
    <row r="104" spans="1:250" s="82" customFormat="1" ht="12" customHeight="1">
      <c r="C104" s="77"/>
      <c r="D104" s="76"/>
      <c r="E104" s="76"/>
      <c r="F104" s="76"/>
      <c r="G104" s="76"/>
      <c r="H104" s="76"/>
      <c r="I104" s="76"/>
      <c r="J104" s="76"/>
      <c r="K104" s="76"/>
      <c r="L104" s="76"/>
      <c r="M104" s="76"/>
      <c r="N104" s="76"/>
      <c r="O104" s="76"/>
      <c r="P104" s="187"/>
      <c r="Q104" s="187"/>
      <c r="R104" s="187"/>
      <c r="S104" s="187"/>
      <c r="T104" s="187"/>
      <c r="U104" s="187"/>
    </row>
    <row r="105" spans="1:250" s="82" customFormat="1" ht="12" customHeight="1">
      <c r="C105" s="77"/>
      <c r="D105" s="76"/>
      <c r="E105" s="76"/>
      <c r="F105" s="250" t="s">
        <v>82</v>
      </c>
      <c r="G105" s="251"/>
      <c r="H105" s="251"/>
      <c r="I105" s="251"/>
      <c r="J105" s="251"/>
      <c r="K105" s="252"/>
      <c r="L105" s="253">
        <v>2018</v>
      </c>
      <c r="M105" s="254"/>
      <c r="N105" s="255"/>
      <c r="O105" s="244">
        <v>2017</v>
      </c>
      <c r="P105" s="244"/>
      <c r="Q105" s="244"/>
      <c r="R105" s="187"/>
      <c r="S105" s="187"/>
      <c r="T105" s="187"/>
      <c r="U105" s="187"/>
    </row>
    <row r="106" spans="1:250" s="13" customFormat="1" ht="12" customHeight="1">
      <c r="C106" s="21"/>
      <c r="D106" s="174"/>
      <c r="E106" s="174"/>
      <c r="F106" s="300" t="s">
        <v>261</v>
      </c>
      <c r="G106" s="301"/>
      <c r="H106" s="301"/>
      <c r="I106" s="301"/>
      <c r="J106" s="301"/>
      <c r="K106" s="302"/>
      <c r="L106" s="303">
        <v>3330</v>
      </c>
      <c r="M106" s="294"/>
      <c r="N106" s="295"/>
      <c r="O106" s="298">
        <v>3330</v>
      </c>
      <c r="P106" s="299"/>
      <c r="Q106" s="299"/>
      <c r="R106" s="174"/>
      <c r="S106" s="174"/>
      <c r="T106" s="174"/>
      <c r="U106" s="174"/>
    </row>
    <row r="107" spans="1:250" s="82" customFormat="1" ht="12" customHeight="1">
      <c r="C107" s="77"/>
      <c r="D107" s="132"/>
      <c r="E107" s="132"/>
      <c r="F107" s="266" t="s">
        <v>262</v>
      </c>
      <c r="G107" s="267"/>
      <c r="H107" s="267"/>
      <c r="I107" s="267"/>
      <c r="J107" s="267"/>
      <c r="K107" s="268"/>
      <c r="L107" s="296">
        <v>19629</v>
      </c>
      <c r="M107" s="288"/>
      <c r="N107" s="289"/>
      <c r="O107" s="248">
        <v>3330</v>
      </c>
      <c r="P107" s="297"/>
      <c r="Q107" s="297"/>
      <c r="R107" s="187"/>
      <c r="S107" s="187"/>
      <c r="T107" s="187"/>
      <c r="U107" s="187"/>
    </row>
    <row r="108" spans="1:250" s="82" customFormat="1" ht="12" customHeight="1">
      <c r="C108" s="77"/>
      <c r="D108" s="132"/>
      <c r="E108" s="132"/>
      <c r="F108" s="266" t="s">
        <v>263</v>
      </c>
      <c r="G108" s="267"/>
      <c r="H108" s="267"/>
      <c r="I108" s="267"/>
      <c r="J108" s="267"/>
      <c r="K108" s="268"/>
      <c r="L108" s="296">
        <v>0</v>
      </c>
      <c r="M108" s="288"/>
      <c r="N108" s="289"/>
      <c r="O108" s="248">
        <v>0</v>
      </c>
      <c r="P108" s="297"/>
      <c r="Q108" s="297"/>
      <c r="R108" s="187"/>
      <c r="S108" s="187"/>
      <c r="T108" s="187"/>
      <c r="U108" s="187"/>
    </row>
    <row r="109" spans="1:250" s="82" customFormat="1" ht="12" customHeight="1">
      <c r="C109" s="77"/>
      <c r="D109" s="132"/>
      <c r="E109" s="132"/>
      <c r="F109" s="266" t="s">
        <v>264</v>
      </c>
      <c r="G109" s="267"/>
      <c r="H109" s="267"/>
      <c r="I109" s="267"/>
      <c r="J109" s="267"/>
      <c r="K109" s="268"/>
      <c r="L109" s="296">
        <v>0</v>
      </c>
      <c r="M109" s="288"/>
      <c r="N109" s="289"/>
      <c r="O109" s="248">
        <v>0</v>
      </c>
      <c r="P109" s="297"/>
      <c r="Q109" s="297"/>
      <c r="R109" s="187"/>
      <c r="S109" s="187"/>
      <c r="T109" s="187"/>
      <c r="U109" s="187"/>
    </row>
    <row r="110" spans="1:250" s="82" customFormat="1" ht="12" customHeight="1">
      <c r="C110" s="77"/>
      <c r="D110" s="132"/>
      <c r="E110" s="132"/>
      <c r="F110" s="266" t="s">
        <v>265</v>
      </c>
      <c r="G110" s="267"/>
      <c r="H110" s="267"/>
      <c r="I110" s="267"/>
      <c r="J110" s="267"/>
      <c r="K110" s="268"/>
      <c r="L110" s="296">
        <v>0</v>
      </c>
      <c r="M110" s="288"/>
      <c r="N110" s="289"/>
      <c r="O110" s="248">
        <v>0</v>
      </c>
      <c r="P110" s="297"/>
      <c r="Q110" s="297"/>
      <c r="R110" s="187"/>
      <c r="S110" s="187"/>
      <c r="T110" s="187"/>
      <c r="U110" s="187"/>
    </row>
    <row r="111" spans="1:250" s="82" customFormat="1" ht="12" customHeight="1">
      <c r="C111" s="77"/>
      <c r="D111" s="76"/>
      <c r="E111" s="76"/>
      <c r="F111" s="266" t="s">
        <v>266</v>
      </c>
      <c r="G111" s="267"/>
      <c r="H111" s="267"/>
      <c r="I111" s="267"/>
      <c r="J111" s="267"/>
      <c r="K111" s="268"/>
      <c r="L111" s="296">
        <v>0</v>
      </c>
      <c r="M111" s="288"/>
      <c r="N111" s="289"/>
      <c r="O111" s="248">
        <v>0</v>
      </c>
      <c r="P111" s="297"/>
      <c r="Q111" s="297"/>
      <c r="R111" s="187"/>
      <c r="S111" s="187"/>
      <c r="T111" s="187"/>
      <c r="U111" s="187"/>
    </row>
    <row r="112" spans="1:250" s="13" customFormat="1" ht="12" customHeight="1">
      <c r="C112" s="21"/>
      <c r="D112" s="174"/>
      <c r="E112" s="174"/>
      <c r="F112" s="300" t="s">
        <v>267</v>
      </c>
      <c r="G112" s="301"/>
      <c r="H112" s="301"/>
      <c r="I112" s="301"/>
      <c r="J112" s="301"/>
      <c r="K112" s="302"/>
      <c r="L112" s="303">
        <v>7965608</v>
      </c>
      <c r="M112" s="294"/>
      <c r="N112" s="295"/>
      <c r="O112" s="298">
        <v>0</v>
      </c>
      <c r="P112" s="299"/>
      <c r="Q112" s="299"/>
      <c r="R112" s="174"/>
      <c r="S112" s="174"/>
      <c r="T112" s="174"/>
      <c r="U112" s="174"/>
    </row>
    <row r="113" spans="1:250" s="82" customFormat="1" ht="12" customHeight="1">
      <c r="C113" s="77"/>
      <c r="D113" s="132"/>
      <c r="E113" s="132"/>
      <c r="F113" s="266" t="s">
        <v>268</v>
      </c>
      <c r="G113" s="267"/>
      <c r="H113" s="267"/>
      <c r="I113" s="267"/>
      <c r="J113" s="267"/>
      <c r="K113" s="268"/>
      <c r="L113" s="296">
        <v>0</v>
      </c>
      <c r="M113" s="288"/>
      <c r="N113" s="289"/>
      <c r="O113" s="248">
        <v>0</v>
      </c>
      <c r="P113" s="297"/>
      <c r="Q113" s="297"/>
      <c r="R113" s="187"/>
      <c r="S113" s="187"/>
      <c r="T113" s="187"/>
      <c r="U113" s="187"/>
    </row>
    <row r="114" spans="1:250" s="82" customFormat="1" ht="12" customHeight="1">
      <c r="C114" s="77"/>
      <c r="D114" s="132"/>
      <c r="E114" s="132"/>
      <c r="F114" s="266" t="s">
        <v>269</v>
      </c>
      <c r="G114" s="267"/>
      <c r="H114" s="267"/>
      <c r="I114" s="267"/>
      <c r="J114" s="267"/>
      <c r="K114" s="268"/>
      <c r="L114" s="296">
        <v>0</v>
      </c>
      <c r="M114" s="288"/>
      <c r="N114" s="289"/>
      <c r="O114" s="248">
        <v>0</v>
      </c>
      <c r="P114" s="297"/>
      <c r="Q114" s="297"/>
      <c r="R114" s="187"/>
      <c r="S114" s="187"/>
      <c r="T114" s="187"/>
      <c r="U114" s="187"/>
    </row>
    <row r="115" spans="1:250" s="82" customFormat="1" ht="12" customHeight="1">
      <c r="C115" s="77"/>
      <c r="D115" s="132"/>
      <c r="E115" s="132"/>
      <c r="F115" s="266" t="s">
        <v>270</v>
      </c>
      <c r="G115" s="267"/>
      <c r="H115" s="267"/>
      <c r="I115" s="267"/>
      <c r="J115" s="267"/>
      <c r="K115" s="268"/>
      <c r="L115" s="296">
        <v>0</v>
      </c>
      <c r="M115" s="288"/>
      <c r="N115" s="289"/>
      <c r="O115" s="248">
        <v>0</v>
      </c>
      <c r="P115" s="297"/>
      <c r="Q115" s="297"/>
      <c r="R115" s="187"/>
      <c r="S115" s="187"/>
      <c r="T115" s="187"/>
      <c r="U115" s="187"/>
    </row>
    <row r="116" spans="1:250" s="82" customFormat="1" ht="12" customHeight="1">
      <c r="C116" s="77"/>
      <c r="D116" s="76"/>
      <c r="E116" s="76"/>
      <c r="F116" s="266" t="s">
        <v>271</v>
      </c>
      <c r="G116" s="267"/>
      <c r="H116" s="267"/>
      <c r="I116" s="267"/>
      <c r="J116" s="267"/>
      <c r="K116" s="268"/>
      <c r="L116" s="296">
        <v>0</v>
      </c>
      <c r="M116" s="288"/>
      <c r="N116" s="289"/>
      <c r="O116" s="248">
        <v>0</v>
      </c>
      <c r="P116" s="297"/>
      <c r="Q116" s="297"/>
      <c r="R116" s="187"/>
      <c r="S116" s="187"/>
      <c r="T116" s="187"/>
      <c r="U116" s="187"/>
    </row>
    <row r="117" spans="1:250" s="82" customFormat="1" ht="12" customHeight="1">
      <c r="C117" s="77"/>
      <c r="D117" s="76"/>
      <c r="E117" s="76"/>
      <c r="F117" s="266" t="s">
        <v>272</v>
      </c>
      <c r="G117" s="267"/>
      <c r="H117" s="267"/>
      <c r="I117" s="267"/>
      <c r="J117" s="267"/>
      <c r="K117" s="268"/>
      <c r="L117" s="296">
        <v>0</v>
      </c>
      <c r="M117" s="288"/>
      <c r="N117" s="289"/>
      <c r="O117" s="248">
        <v>0</v>
      </c>
      <c r="P117" s="297"/>
      <c r="Q117" s="297"/>
      <c r="R117" s="187"/>
      <c r="S117" s="187"/>
      <c r="T117" s="187"/>
      <c r="U117" s="187"/>
    </row>
    <row r="118" spans="1:250" s="82" customFormat="1" ht="12" customHeight="1">
      <c r="C118" s="77"/>
      <c r="D118" s="76"/>
      <c r="E118" s="76"/>
      <c r="F118" s="266" t="s">
        <v>273</v>
      </c>
      <c r="G118" s="267"/>
      <c r="H118" s="267"/>
      <c r="I118" s="267"/>
      <c r="J118" s="267"/>
      <c r="K118" s="268"/>
      <c r="L118" s="296">
        <v>7965608</v>
      </c>
      <c r="M118" s="288"/>
      <c r="N118" s="289"/>
      <c r="O118" s="248">
        <v>0</v>
      </c>
      <c r="P118" s="297"/>
      <c r="Q118" s="297"/>
      <c r="R118" s="187"/>
      <c r="S118" s="187"/>
      <c r="T118" s="187"/>
      <c r="U118" s="187"/>
    </row>
    <row r="119" spans="1:250" s="82" customFormat="1" ht="12" customHeight="1">
      <c r="C119" s="77"/>
      <c r="D119" s="76"/>
      <c r="E119" s="76"/>
      <c r="F119" s="227" t="s">
        <v>84</v>
      </c>
      <c r="G119" s="228"/>
      <c r="H119" s="228"/>
      <c r="I119" s="228"/>
      <c r="J119" s="228"/>
      <c r="K119" s="229"/>
      <c r="L119" s="293">
        <f>SUM(L107:N111,L113:N118)</f>
        <v>7985237</v>
      </c>
      <c r="M119" s="294"/>
      <c r="N119" s="295"/>
      <c r="O119" s="293">
        <f>SUM(O107:Q111,O113:Q118)</f>
        <v>3330</v>
      </c>
      <c r="P119" s="294"/>
      <c r="Q119" s="295"/>
      <c r="R119" s="187"/>
      <c r="S119" s="187"/>
      <c r="T119" s="187"/>
      <c r="U119" s="187"/>
    </row>
    <row r="120" spans="1:250" s="82" customFormat="1" ht="12" customHeight="1">
      <c r="C120" s="77"/>
      <c r="D120" s="76"/>
      <c r="E120" s="76"/>
      <c r="F120" s="76"/>
      <c r="G120" s="76"/>
      <c r="H120" s="76"/>
      <c r="I120" s="76"/>
      <c r="J120" s="76"/>
      <c r="K120" s="76"/>
      <c r="L120" s="76"/>
      <c r="M120" s="76"/>
      <c r="N120" s="76"/>
      <c r="O120" s="76"/>
      <c r="P120" s="187"/>
      <c r="Q120" s="187"/>
      <c r="R120" s="187"/>
      <c r="S120" s="187"/>
      <c r="T120" s="187"/>
      <c r="U120" s="187"/>
    </row>
    <row r="121" spans="1:250" ht="12" customHeight="1">
      <c r="C121" s="22"/>
      <c r="D121" s="12"/>
      <c r="E121" s="32"/>
      <c r="F121" s="32"/>
      <c r="G121" s="32"/>
      <c r="H121" s="32"/>
      <c r="I121" s="32"/>
      <c r="J121" s="32"/>
      <c r="K121" s="32"/>
      <c r="L121" s="32"/>
      <c r="M121" s="33"/>
      <c r="N121" s="33"/>
      <c r="O121" s="33"/>
      <c r="P121" s="33"/>
      <c r="Q121" s="33"/>
      <c r="R121" s="33"/>
      <c r="S121" s="187"/>
      <c r="T121" s="187"/>
      <c r="U121" s="187"/>
    </row>
    <row r="122" spans="1:250" ht="12" customHeight="1">
      <c r="B122" s="2"/>
      <c r="C122" s="10" t="s">
        <v>88</v>
      </c>
    </row>
    <row r="123" spans="1:250" s="44" customFormat="1" ht="12" customHeight="1">
      <c r="A123" s="151"/>
      <c r="B123" s="156"/>
      <c r="C123" s="116" t="s">
        <v>61</v>
      </c>
      <c r="D123" s="349" t="s">
        <v>50</v>
      </c>
      <c r="E123" s="349"/>
      <c r="F123" s="349"/>
      <c r="G123" s="349"/>
      <c r="H123" s="349"/>
      <c r="I123" s="349"/>
      <c r="J123" s="349"/>
      <c r="K123" s="349"/>
      <c r="L123" s="349"/>
      <c r="M123" s="349"/>
      <c r="N123" s="349"/>
      <c r="O123" s="349"/>
      <c r="P123" s="349"/>
      <c r="Q123" s="136"/>
      <c r="R123" s="136"/>
      <c r="S123" s="136"/>
      <c r="T123" s="136"/>
      <c r="U123" s="136"/>
      <c r="V123" s="75"/>
      <c r="W123" s="75"/>
      <c r="X123" s="75"/>
      <c r="Y123" s="75"/>
      <c r="Z123" s="75"/>
      <c r="AA123" s="75"/>
      <c r="AB123" s="75"/>
      <c r="AC123" s="75"/>
      <c r="AD123" s="75"/>
      <c r="AE123" s="75"/>
      <c r="AF123" s="75"/>
      <c r="AG123" s="75"/>
      <c r="AH123" s="75"/>
      <c r="AI123" s="75"/>
      <c r="AJ123" s="75"/>
      <c r="AK123" s="75"/>
      <c r="AL123" s="75"/>
      <c r="AM123" s="75"/>
      <c r="AN123" s="75"/>
      <c r="AO123" s="75"/>
      <c r="AP123" s="75"/>
      <c r="AQ123" s="75"/>
      <c r="AR123" s="75"/>
      <c r="AS123" s="75"/>
      <c r="AT123" s="75"/>
      <c r="AU123" s="75"/>
      <c r="AV123" s="75"/>
      <c r="AW123" s="75"/>
      <c r="AX123" s="75"/>
      <c r="AY123" s="75"/>
      <c r="AZ123" s="75"/>
      <c r="BA123" s="75"/>
      <c r="BB123" s="75"/>
      <c r="BC123" s="75"/>
      <c r="BD123" s="75"/>
      <c r="BE123" s="75"/>
      <c r="BF123" s="75"/>
      <c r="BG123" s="75"/>
      <c r="BH123" s="75"/>
      <c r="BI123" s="75"/>
      <c r="BJ123" s="75"/>
      <c r="BK123" s="75"/>
      <c r="BL123" s="75"/>
      <c r="BM123" s="75"/>
      <c r="BN123" s="75"/>
      <c r="BO123" s="75"/>
      <c r="BP123" s="75"/>
      <c r="BQ123" s="75"/>
      <c r="BR123" s="75"/>
      <c r="BS123" s="75"/>
      <c r="BT123" s="75"/>
      <c r="BU123" s="75"/>
      <c r="BV123" s="75"/>
      <c r="BW123" s="75"/>
      <c r="BX123" s="75"/>
      <c r="BY123" s="75"/>
      <c r="BZ123" s="75"/>
      <c r="CA123" s="75"/>
      <c r="CB123" s="75"/>
      <c r="CC123" s="75"/>
      <c r="CD123" s="75"/>
      <c r="CE123" s="75"/>
      <c r="CF123" s="75"/>
      <c r="CG123" s="75"/>
      <c r="CH123" s="75"/>
      <c r="CI123" s="75"/>
      <c r="CJ123" s="75"/>
      <c r="CK123" s="75"/>
      <c r="CL123" s="75"/>
      <c r="CM123" s="75"/>
      <c r="CN123" s="75"/>
      <c r="CO123" s="75"/>
      <c r="CP123" s="75"/>
      <c r="CQ123" s="75"/>
      <c r="CR123" s="75"/>
      <c r="CS123" s="75"/>
      <c r="CT123" s="75"/>
      <c r="CU123" s="75"/>
      <c r="CV123" s="75"/>
      <c r="CW123" s="75"/>
      <c r="CX123" s="75"/>
      <c r="CY123" s="75"/>
      <c r="CZ123" s="75"/>
      <c r="DA123" s="75"/>
      <c r="DB123" s="75"/>
      <c r="DC123" s="75"/>
      <c r="DD123" s="75"/>
      <c r="DE123" s="75"/>
      <c r="DF123" s="75"/>
      <c r="DG123" s="75"/>
      <c r="DH123" s="75"/>
      <c r="DI123" s="75"/>
      <c r="DJ123" s="75"/>
      <c r="DK123" s="75"/>
      <c r="DL123" s="75"/>
      <c r="DM123" s="75"/>
      <c r="DN123" s="75"/>
      <c r="DO123" s="75"/>
      <c r="DP123" s="75"/>
      <c r="DQ123" s="75"/>
      <c r="DR123" s="75"/>
      <c r="DS123" s="75"/>
      <c r="DT123" s="75"/>
      <c r="DU123" s="75"/>
      <c r="DV123" s="75"/>
      <c r="DW123" s="75"/>
      <c r="DX123" s="75"/>
      <c r="DY123" s="75"/>
      <c r="DZ123" s="75"/>
      <c r="EA123" s="75"/>
      <c r="EB123" s="75"/>
      <c r="EC123" s="75"/>
      <c r="ED123" s="75"/>
      <c r="EE123" s="75"/>
      <c r="EF123" s="75"/>
      <c r="EG123" s="75"/>
      <c r="EH123" s="75"/>
      <c r="EI123" s="75"/>
      <c r="EJ123" s="75"/>
      <c r="EK123" s="75"/>
      <c r="EL123" s="75"/>
      <c r="EM123" s="75"/>
      <c r="EN123" s="75"/>
      <c r="EO123" s="75"/>
      <c r="EP123" s="75"/>
      <c r="EQ123" s="75"/>
      <c r="ER123" s="75"/>
      <c r="ES123" s="75"/>
      <c r="ET123" s="75"/>
      <c r="EU123" s="75"/>
      <c r="EV123" s="75"/>
      <c r="EW123" s="75"/>
      <c r="EX123" s="75"/>
      <c r="EY123" s="75"/>
      <c r="EZ123" s="75"/>
      <c r="FA123" s="75"/>
      <c r="FB123" s="75"/>
      <c r="FC123" s="75"/>
      <c r="FD123" s="75"/>
      <c r="FE123" s="75"/>
      <c r="FF123" s="75"/>
      <c r="FG123" s="75"/>
      <c r="FH123" s="75"/>
      <c r="FI123" s="75"/>
      <c r="FJ123" s="75"/>
      <c r="FK123" s="75"/>
      <c r="FL123" s="75"/>
      <c r="FM123" s="75"/>
      <c r="FN123" s="75"/>
      <c r="FO123" s="75"/>
      <c r="FP123" s="75"/>
      <c r="FQ123" s="75"/>
      <c r="FR123" s="75"/>
      <c r="FS123" s="75"/>
      <c r="FT123" s="75"/>
      <c r="FU123" s="75"/>
      <c r="FV123" s="75"/>
      <c r="FW123" s="75"/>
      <c r="FX123" s="75"/>
      <c r="FY123" s="75"/>
      <c r="FZ123" s="75"/>
      <c r="GA123" s="75"/>
      <c r="GB123" s="75"/>
      <c r="GC123" s="75"/>
      <c r="GD123" s="75"/>
      <c r="GE123" s="75"/>
      <c r="GF123" s="75"/>
      <c r="GG123" s="75"/>
      <c r="GH123" s="75"/>
      <c r="GI123" s="75"/>
      <c r="GJ123" s="75"/>
      <c r="GK123" s="75"/>
      <c r="GL123" s="75"/>
      <c r="GM123" s="75"/>
      <c r="GN123" s="75"/>
      <c r="GO123" s="75"/>
      <c r="GP123" s="75"/>
      <c r="GQ123" s="75"/>
      <c r="GR123" s="75"/>
      <c r="GS123" s="75"/>
      <c r="GT123" s="75"/>
      <c r="GU123" s="75"/>
      <c r="GV123" s="75"/>
      <c r="GW123" s="75"/>
      <c r="GX123" s="75"/>
      <c r="GY123" s="75"/>
      <c r="GZ123" s="75"/>
      <c r="HA123" s="75"/>
      <c r="HB123" s="75"/>
      <c r="HC123" s="75"/>
      <c r="HD123" s="75"/>
      <c r="HE123" s="75"/>
      <c r="HF123" s="75"/>
      <c r="HG123" s="75"/>
      <c r="HH123" s="75"/>
      <c r="HI123" s="75"/>
      <c r="HJ123" s="75"/>
      <c r="HK123" s="75"/>
      <c r="HL123" s="75"/>
      <c r="HM123" s="75"/>
      <c r="HN123" s="75"/>
      <c r="HO123" s="75"/>
      <c r="HP123" s="75"/>
      <c r="HQ123" s="75"/>
      <c r="HR123" s="75"/>
      <c r="HS123" s="75"/>
      <c r="HT123" s="75"/>
      <c r="HU123" s="75"/>
      <c r="HV123" s="75"/>
      <c r="HW123" s="75"/>
      <c r="HX123" s="75"/>
      <c r="HY123" s="75"/>
      <c r="HZ123" s="75"/>
      <c r="IA123" s="75"/>
      <c r="IB123" s="75"/>
      <c r="IC123" s="75"/>
      <c r="ID123" s="75"/>
      <c r="IE123" s="75"/>
      <c r="IF123" s="75"/>
      <c r="IG123" s="75"/>
      <c r="IH123" s="75"/>
      <c r="II123" s="75"/>
      <c r="IJ123" s="75"/>
      <c r="IK123" s="75"/>
      <c r="IL123" s="75"/>
      <c r="IM123" s="75"/>
      <c r="IN123" s="75"/>
      <c r="IO123" s="75"/>
      <c r="IP123" s="75"/>
    </row>
    <row r="124" spans="1:250" s="44" customFormat="1" ht="12" customHeight="1">
      <c r="A124" s="151"/>
      <c r="B124" s="156"/>
      <c r="C124" s="116"/>
      <c r="D124" s="349"/>
      <c r="E124" s="349"/>
      <c r="F124" s="349"/>
      <c r="G124" s="349"/>
      <c r="H124" s="349"/>
      <c r="I124" s="349"/>
      <c r="J124" s="349"/>
      <c r="K124" s="349"/>
      <c r="L124" s="349"/>
      <c r="M124" s="349"/>
      <c r="N124" s="349"/>
      <c r="O124" s="349"/>
      <c r="P124" s="349"/>
      <c r="Q124" s="136"/>
      <c r="R124" s="136"/>
      <c r="S124" s="136"/>
      <c r="T124" s="136"/>
      <c r="U124" s="136"/>
      <c r="V124" s="75"/>
      <c r="W124" s="75"/>
      <c r="X124" s="75"/>
      <c r="Y124" s="75"/>
      <c r="Z124" s="75"/>
      <c r="AA124" s="75"/>
      <c r="AB124" s="75"/>
      <c r="AC124" s="75"/>
      <c r="AD124" s="75"/>
      <c r="AE124" s="75"/>
      <c r="AF124" s="75"/>
      <c r="AG124" s="75"/>
      <c r="AH124" s="75"/>
      <c r="AI124" s="75"/>
      <c r="AJ124" s="75"/>
      <c r="AK124" s="75"/>
      <c r="AL124" s="75"/>
      <c r="AM124" s="75"/>
      <c r="AN124" s="75"/>
      <c r="AO124" s="75"/>
      <c r="AP124" s="75"/>
      <c r="AQ124" s="75"/>
      <c r="AR124" s="75"/>
      <c r="AS124" s="75"/>
      <c r="AT124" s="75"/>
      <c r="AU124" s="75"/>
      <c r="AV124" s="75"/>
      <c r="AW124" s="75"/>
      <c r="AX124" s="75"/>
      <c r="AY124" s="75"/>
      <c r="AZ124" s="75"/>
      <c r="BA124" s="75"/>
      <c r="BB124" s="75"/>
      <c r="BC124" s="75"/>
      <c r="BD124" s="75"/>
      <c r="BE124" s="75"/>
      <c r="BF124" s="75"/>
      <c r="BG124" s="75"/>
      <c r="BH124" s="75"/>
      <c r="BI124" s="75"/>
      <c r="BJ124" s="75"/>
      <c r="BK124" s="75"/>
      <c r="BL124" s="75"/>
      <c r="BM124" s="75"/>
      <c r="BN124" s="75"/>
      <c r="BO124" s="75"/>
      <c r="BP124" s="75"/>
      <c r="BQ124" s="75"/>
      <c r="BR124" s="75"/>
      <c r="BS124" s="75"/>
      <c r="BT124" s="75"/>
      <c r="BU124" s="75"/>
      <c r="BV124" s="75"/>
      <c r="BW124" s="75"/>
      <c r="BX124" s="75"/>
      <c r="BY124" s="75"/>
      <c r="BZ124" s="75"/>
      <c r="CA124" s="75"/>
      <c r="CB124" s="75"/>
      <c r="CC124" s="75"/>
      <c r="CD124" s="75"/>
      <c r="CE124" s="75"/>
      <c r="CF124" s="75"/>
      <c r="CG124" s="75"/>
      <c r="CH124" s="75"/>
      <c r="CI124" s="75"/>
      <c r="CJ124" s="75"/>
      <c r="CK124" s="75"/>
      <c r="CL124" s="75"/>
      <c r="CM124" s="75"/>
      <c r="CN124" s="75"/>
      <c r="CO124" s="75"/>
      <c r="CP124" s="75"/>
      <c r="CQ124" s="75"/>
      <c r="CR124" s="75"/>
      <c r="CS124" s="75"/>
      <c r="CT124" s="75"/>
      <c r="CU124" s="75"/>
      <c r="CV124" s="75"/>
      <c r="CW124" s="75"/>
      <c r="CX124" s="75"/>
      <c r="CY124" s="75"/>
      <c r="CZ124" s="75"/>
      <c r="DA124" s="75"/>
      <c r="DB124" s="75"/>
      <c r="DC124" s="75"/>
      <c r="DD124" s="75"/>
      <c r="DE124" s="75"/>
      <c r="DF124" s="75"/>
      <c r="DG124" s="75"/>
      <c r="DH124" s="75"/>
      <c r="DI124" s="75"/>
      <c r="DJ124" s="75"/>
      <c r="DK124" s="75"/>
      <c r="DL124" s="75"/>
      <c r="DM124" s="75"/>
      <c r="DN124" s="75"/>
      <c r="DO124" s="75"/>
      <c r="DP124" s="75"/>
      <c r="DQ124" s="75"/>
      <c r="DR124" s="75"/>
      <c r="DS124" s="75"/>
      <c r="DT124" s="75"/>
      <c r="DU124" s="75"/>
      <c r="DV124" s="75"/>
      <c r="DW124" s="75"/>
      <c r="DX124" s="75"/>
      <c r="DY124" s="75"/>
      <c r="DZ124" s="75"/>
      <c r="EA124" s="75"/>
      <c r="EB124" s="75"/>
      <c r="EC124" s="75"/>
      <c r="ED124" s="75"/>
      <c r="EE124" s="75"/>
      <c r="EF124" s="75"/>
      <c r="EG124" s="75"/>
      <c r="EH124" s="75"/>
      <c r="EI124" s="75"/>
      <c r="EJ124" s="75"/>
      <c r="EK124" s="75"/>
      <c r="EL124" s="75"/>
      <c r="EM124" s="75"/>
      <c r="EN124" s="75"/>
      <c r="EO124" s="75"/>
      <c r="EP124" s="75"/>
      <c r="EQ124" s="75"/>
      <c r="ER124" s="75"/>
      <c r="ES124" s="75"/>
      <c r="ET124" s="75"/>
      <c r="EU124" s="75"/>
      <c r="EV124" s="75"/>
      <c r="EW124" s="75"/>
      <c r="EX124" s="75"/>
      <c r="EY124" s="75"/>
      <c r="EZ124" s="75"/>
      <c r="FA124" s="75"/>
      <c r="FB124" s="75"/>
      <c r="FC124" s="75"/>
      <c r="FD124" s="75"/>
      <c r="FE124" s="75"/>
      <c r="FF124" s="75"/>
      <c r="FG124" s="75"/>
      <c r="FH124" s="75"/>
      <c r="FI124" s="75"/>
      <c r="FJ124" s="75"/>
      <c r="FK124" s="75"/>
      <c r="FL124" s="75"/>
      <c r="FM124" s="75"/>
      <c r="FN124" s="75"/>
      <c r="FO124" s="75"/>
      <c r="FP124" s="75"/>
      <c r="FQ124" s="75"/>
      <c r="FR124" s="75"/>
      <c r="FS124" s="75"/>
      <c r="FT124" s="75"/>
      <c r="FU124" s="75"/>
      <c r="FV124" s="75"/>
      <c r="FW124" s="75"/>
      <c r="FX124" s="75"/>
      <c r="FY124" s="75"/>
      <c r="FZ124" s="75"/>
      <c r="GA124" s="75"/>
      <c r="GB124" s="75"/>
      <c r="GC124" s="75"/>
      <c r="GD124" s="75"/>
      <c r="GE124" s="75"/>
      <c r="GF124" s="75"/>
      <c r="GG124" s="75"/>
      <c r="GH124" s="75"/>
      <c r="GI124" s="75"/>
      <c r="GJ124" s="75"/>
      <c r="GK124" s="75"/>
      <c r="GL124" s="75"/>
      <c r="GM124" s="75"/>
      <c r="GN124" s="75"/>
      <c r="GO124" s="75"/>
      <c r="GP124" s="75"/>
      <c r="GQ124" s="75"/>
      <c r="GR124" s="75"/>
      <c r="GS124" s="75"/>
      <c r="GT124" s="75"/>
      <c r="GU124" s="75"/>
      <c r="GV124" s="75"/>
      <c r="GW124" s="75"/>
      <c r="GX124" s="75"/>
      <c r="GY124" s="75"/>
      <c r="GZ124" s="75"/>
      <c r="HA124" s="75"/>
      <c r="HB124" s="75"/>
      <c r="HC124" s="75"/>
      <c r="HD124" s="75"/>
      <c r="HE124" s="75"/>
      <c r="HF124" s="75"/>
      <c r="HG124" s="75"/>
      <c r="HH124" s="75"/>
      <c r="HI124" s="75"/>
      <c r="HJ124" s="75"/>
      <c r="HK124" s="75"/>
      <c r="HL124" s="75"/>
      <c r="HM124" s="75"/>
      <c r="HN124" s="75"/>
      <c r="HO124" s="75"/>
      <c r="HP124" s="75"/>
      <c r="HQ124" s="75"/>
      <c r="HR124" s="75"/>
      <c r="HS124" s="75"/>
      <c r="HT124" s="75"/>
      <c r="HU124" s="75"/>
      <c r="HV124" s="75"/>
      <c r="HW124" s="75"/>
      <c r="HX124" s="75"/>
      <c r="HY124" s="75"/>
      <c r="HZ124" s="75"/>
      <c r="IA124" s="75"/>
      <c r="IB124" s="75"/>
      <c r="IC124" s="75"/>
      <c r="ID124" s="75"/>
      <c r="IE124" s="75"/>
      <c r="IF124" s="75"/>
      <c r="IG124" s="75"/>
      <c r="IH124" s="75"/>
      <c r="II124" s="75"/>
      <c r="IJ124" s="75"/>
      <c r="IK124" s="75"/>
      <c r="IL124" s="75"/>
      <c r="IM124" s="75"/>
      <c r="IN124" s="75"/>
      <c r="IO124" s="75"/>
      <c r="IP124" s="75"/>
    </row>
    <row r="125" spans="1:250" s="26" customFormat="1" ht="12" customHeight="1">
      <c r="B125" s="34"/>
      <c r="C125" s="35"/>
      <c r="D125" s="78"/>
      <c r="E125" s="78"/>
      <c r="G125" s="130" t="s">
        <v>82</v>
      </c>
      <c r="H125" s="131"/>
      <c r="I125" s="131"/>
      <c r="J125" s="135" t="s">
        <v>86</v>
      </c>
      <c r="K125" s="212">
        <v>90</v>
      </c>
      <c r="L125" s="212">
        <v>180</v>
      </c>
      <c r="M125" s="212" t="s">
        <v>208</v>
      </c>
      <c r="N125" s="212" t="s">
        <v>209</v>
      </c>
      <c r="O125" s="141"/>
      <c r="P125" s="75"/>
      <c r="Q125" s="75"/>
      <c r="R125" s="75"/>
      <c r="S125" s="75"/>
      <c r="T125" s="75"/>
      <c r="U125" s="78"/>
      <c r="V125" s="75"/>
      <c r="W125" s="75"/>
      <c r="X125" s="75"/>
      <c r="Y125" s="75"/>
      <c r="Z125" s="75"/>
      <c r="AA125" s="75"/>
      <c r="AB125" s="75"/>
      <c r="AC125" s="75"/>
      <c r="AD125" s="75"/>
      <c r="AE125" s="75"/>
      <c r="AF125" s="75"/>
      <c r="AG125" s="75"/>
      <c r="AH125" s="75"/>
      <c r="AI125" s="75"/>
      <c r="AJ125" s="75"/>
      <c r="AK125" s="75"/>
      <c r="AL125" s="75"/>
      <c r="AM125" s="75"/>
      <c r="AN125" s="75"/>
      <c r="AO125" s="75"/>
      <c r="AP125" s="75"/>
      <c r="AQ125" s="75"/>
      <c r="AR125" s="75"/>
      <c r="AS125" s="75"/>
      <c r="AT125" s="75"/>
      <c r="AU125" s="75"/>
      <c r="AV125" s="75"/>
      <c r="AW125" s="75"/>
      <c r="AX125" s="75"/>
      <c r="AY125" s="75"/>
      <c r="AZ125" s="75"/>
      <c r="BA125" s="75"/>
      <c r="BB125" s="75"/>
      <c r="BC125" s="75"/>
      <c r="BD125" s="75"/>
      <c r="BE125" s="75"/>
      <c r="BF125" s="75"/>
      <c r="BG125" s="75"/>
      <c r="BH125" s="75"/>
      <c r="BI125" s="75"/>
      <c r="BJ125" s="75"/>
      <c r="BK125" s="75"/>
      <c r="BL125" s="75"/>
      <c r="BM125" s="75"/>
      <c r="BN125" s="75"/>
      <c r="BO125" s="75"/>
      <c r="BP125" s="75"/>
      <c r="BQ125" s="75"/>
      <c r="BR125" s="75"/>
      <c r="BS125" s="75"/>
      <c r="BT125" s="75"/>
      <c r="BU125" s="75"/>
      <c r="BV125" s="75"/>
      <c r="BW125" s="75"/>
      <c r="BX125" s="75"/>
      <c r="BY125" s="75"/>
      <c r="BZ125" s="75"/>
      <c r="CA125" s="75"/>
      <c r="CB125" s="75"/>
      <c r="CC125" s="75"/>
      <c r="CD125" s="75"/>
      <c r="CE125" s="75"/>
      <c r="CF125" s="75"/>
      <c r="CG125" s="75"/>
      <c r="CH125" s="75"/>
      <c r="CI125" s="75"/>
      <c r="CJ125" s="75"/>
      <c r="CK125" s="75"/>
      <c r="CL125" s="75"/>
      <c r="CM125" s="75"/>
      <c r="CN125" s="75"/>
      <c r="CO125" s="75"/>
      <c r="CP125" s="75"/>
      <c r="CQ125" s="75"/>
      <c r="CR125" s="75"/>
      <c r="CS125" s="75"/>
      <c r="CT125" s="75"/>
      <c r="CU125" s="75"/>
      <c r="CV125" s="75"/>
      <c r="CW125" s="75"/>
      <c r="CX125" s="75"/>
      <c r="CY125" s="75"/>
      <c r="CZ125" s="75"/>
      <c r="DA125" s="75"/>
      <c r="DB125" s="75"/>
      <c r="DC125" s="75"/>
      <c r="DD125" s="75"/>
      <c r="DE125" s="75"/>
      <c r="DF125" s="75"/>
      <c r="DG125" s="75"/>
      <c r="DH125" s="75"/>
      <c r="DI125" s="75"/>
      <c r="DJ125" s="75"/>
      <c r="DK125" s="75"/>
      <c r="DL125" s="75"/>
      <c r="DM125" s="75"/>
      <c r="DN125" s="75"/>
      <c r="DO125" s="75"/>
      <c r="DP125" s="75"/>
      <c r="DQ125" s="75"/>
      <c r="DR125" s="75"/>
      <c r="DS125" s="75"/>
      <c r="DT125" s="75"/>
      <c r="DU125" s="75"/>
      <c r="DV125" s="75"/>
      <c r="DW125" s="75"/>
      <c r="DX125" s="75"/>
      <c r="DY125" s="75"/>
      <c r="DZ125" s="75"/>
      <c r="EA125" s="75"/>
      <c r="EB125" s="75"/>
      <c r="EC125" s="75"/>
      <c r="ED125" s="75"/>
      <c r="EE125" s="75"/>
      <c r="EF125" s="75"/>
      <c r="EG125" s="75"/>
      <c r="EH125" s="75"/>
      <c r="EI125" s="75"/>
      <c r="EJ125" s="75"/>
      <c r="EK125" s="75"/>
      <c r="EL125" s="75"/>
      <c r="EM125" s="75"/>
      <c r="EN125" s="75"/>
      <c r="EO125" s="75"/>
      <c r="EP125" s="75"/>
      <c r="EQ125" s="75"/>
      <c r="ER125" s="75"/>
      <c r="ES125" s="75"/>
      <c r="ET125" s="75"/>
      <c r="EU125" s="75"/>
      <c r="EV125" s="75"/>
      <c r="EW125" s="75"/>
      <c r="EX125" s="75"/>
      <c r="EY125" s="75"/>
      <c r="EZ125" s="75"/>
      <c r="FA125" s="75"/>
      <c r="FB125" s="75"/>
      <c r="FC125" s="75"/>
      <c r="FD125" s="75"/>
      <c r="FE125" s="75"/>
      <c r="FF125" s="75"/>
      <c r="FG125" s="75"/>
      <c r="FH125" s="75"/>
      <c r="FI125" s="75"/>
      <c r="FJ125" s="75"/>
      <c r="FK125" s="75"/>
      <c r="FL125" s="75"/>
      <c r="FM125" s="75"/>
      <c r="FN125" s="75"/>
      <c r="FO125" s="75"/>
      <c r="FP125" s="75"/>
      <c r="FQ125" s="75"/>
      <c r="FR125" s="75"/>
      <c r="FS125" s="75"/>
      <c r="FT125" s="75"/>
      <c r="FU125" s="75"/>
      <c r="FV125" s="75"/>
      <c r="FW125" s="75"/>
      <c r="FX125" s="75"/>
      <c r="FY125" s="75"/>
      <c r="FZ125" s="75"/>
      <c r="GA125" s="75"/>
      <c r="GB125" s="75"/>
      <c r="GC125" s="75"/>
      <c r="GD125" s="75"/>
      <c r="GE125" s="75"/>
      <c r="GF125" s="75"/>
      <c r="GG125" s="75"/>
      <c r="GH125" s="75"/>
      <c r="GI125" s="75"/>
      <c r="GJ125" s="75"/>
      <c r="GK125" s="75"/>
      <c r="GL125" s="75"/>
      <c r="GM125" s="75"/>
      <c r="GN125" s="75"/>
      <c r="GO125" s="75"/>
      <c r="GP125" s="75"/>
      <c r="GQ125" s="75"/>
      <c r="GR125" s="75"/>
      <c r="GS125" s="75"/>
      <c r="GT125" s="75"/>
      <c r="GU125" s="75"/>
      <c r="GV125" s="75"/>
      <c r="GW125" s="75"/>
      <c r="GX125" s="75"/>
      <c r="GY125" s="75"/>
      <c r="GZ125" s="75"/>
      <c r="HA125" s="75"/>
      <c r="HB125" s="75"/>
      <c r="HC125" s="75"/>
      <c r="HD125" s="75"/>
      <c r="HE125" s="75"/>
      <c r="HF125" s="75"/>
      <c r="HG125" s="75"/>
      <c r="HH125" s="75"/>
      <c r="HI125" s="75"/>
      <c r="HJ125" s="75"/>
      <c r="HK125" s="75"/>
      <c r="HL125" s="75"/>
      <c r="HM125" s="75"/>
      <c r="HN125" s="75"/>
      <c r="HO125" s="75"/>
      <c r="HP125" s="75"/>
      <c r="HQ125" s="75"/>
      <c r="HR125" s="75"/>
      <c r="HS125" s="75"/>
      <c r="HT125" s="75"/>
      <c r="HU125" s="75"/>
      <c r="HV125" s="75"/>
      <c r="HW125" s="75"/>
      <c r="HX125" s="75"/>
      <c r="HY125" s="75"/>
      <c r="HZ125" s="75"/>
      <c r="IA125" s="75"/>
      <c r="IB125" s="75"/>
      <c r="IC125" s="75"/>
      <c r="ID125" s="75"/>
      <c r="IE125" s="75"/>
      <c r="IF125" s="75"/>
      <c r="IG125" s="75"/>
      <c r="IH125" s="75"/>
      <c r="II125" s="75"/>
      <c r="IJ125" s="75"/>
      <c r="IK125" s="75"/>
      <c r="IL125" s="75"/>
      <c r="IM125" s="75"/>
      <c r="IN125" s="75"/>
      <c r="IO125" s="75"/>
      <c r="IP125" s="75"/>
    </row>
    <row r="126" spans="1:250" s="170" customFormat="1" ht="12" customHeight="1">
      <c r="B126" s="175"/>
      <c r="C126" s="35"/>
      <c r="G126" s="198" t="s">
        <v>274</v>
      </c>
      <c r="H126" s="144"/>
      <c r="I126" s="144"/>
      <c r="J126" s="206">
        <f>SUM(J127:J130)</f>
        <v>4082255.4</v>
      </c>
      <c r="K126" s="210">
        <v>0</v>
      </c>
      <c r="L126" s="210">
        <v>0</v>
      </c>
      <c r="M126" s="210">
        <v>0</v>
      </c>
      <c r="N126" s="210">
        <v>0</v>
      </c>
      <c r="O126" s="176"/>
      <c r="U126" s="177"/>
      <c r="V126" s="177"/>
      <c r="W126" s="177"/>
      <c r="X126" s="177"/>
    </row>
    <row r="127" spans="1:250" s="75" customFormat="1" ht="12" customHeight="1">
      <c r="B127" s="34"/>
      <c r="C127" s="35"/>
      <c r="G127" s="197" t="s">
        <v>275</v>
      </c>
      <c r="H127" s="129"/>
      <c r="I127" s="129"/>
      <c r="J127" s="207">
        <v>0</v>
      </c>
      <c r="K127" s="211">
        <v>0</v>
      </c>
      <c r="L127" s="211">
        <v>0</v>
      </c>
      <c r="M127" s="211">
        <v>0</v>
      </c>
      <c r="N127" s="211">
        <v>0</v>
      </c>
      <c r="O127" s="142"/>
      <c r="U127" s="140"/>
      <c r="V127" s="140"/>
      <c r="W127" s="140"/>
      <c r="X127" s="140"/>
    </row>
    <row r="128" spans="1:250" s="75" customFormat="1" ht="12" customHeight="1">
      <c r="B128" s="34"/>
      <c r="C128" s="35"/>
      <c r="G128" s="197" t="s">
        <v>276</v>
      </c>
      <c r="H128" s="129"/>
      <c r="I128" s="129"/>
      <c r="J128" s="207">
        <v>18</v>
      </c>
      <c r="K128" s="211">
        <v>0</v>
      </c>
      <c r="L128" s="211">
        <v>0</v>
      </c>
      <c r="M128" s="211">
        <v>0</v>
      </c>
      <c r="N128" s="211">
        <v>0</v>
      </c>
      <c r="O128" s="142"/>
      <c r="U128" s="140"/>
      <c r="V128" s="140"/>
    </row>
    <row r="129" spans="1:250" s="75" customFormat="1" ht="12" customHeight="1">
      <c r="B129" s="34"/>
      <c r="C129" s="35"/>
      <c r="G129" s="197" t="s">
        <v>277</v>
      </c>
      <c r="H129" s="129"/>
      <c r="I129" s="129"/>
      <c r="J129" s="207">
        <v>2307881.61</v>
      </c>
      <c r="K129" s="211">
        <v>0</v>
      </c>
      <c r="L129" s="211">
        <v>0</v>
      </c>
      <c r="M129" s="211">
        <v>0</v>
      </c>
      <c r="N129" s="211">
        <v>0</v>
      </c>
      <c r="O129" s="142"/>
    </row>
    <row r="130" spans="1:250" s="75" customFormat="1" ht="12" customHeight="1">
      <c r="B130" s="34"/>
      <c r="C130" s="35"/>
      <c r="G130" s="197" t="s">
        <v>278</v>
      </c>
      <c r="H130" s="129"/>
      <c r="I130" s="129"/>
      <c r="J130" s="207">
        <v>1774355.79</v>
      </c>
      <c r="K130" s="211">
        <v>0</v>
      </c>
      <c r="L130" s="211">
        <v>0</v>
      </c>
      <c r="M130" s="211">
        <v>0</v>
      </c>
      <c r="N130" s="211">
        <v>0</v>
      </c>
      <c r="O130" s="142"/>
    </row>
    <row r="131" spans="1:250" s="170" customFormat="1" ht="12" customHeight="1">
      <c r="B131" s="175"/>
      <c r="C131" s="35"/>
      <c r="G131" s="198" t="s">
        <v>279</v>
      </c>
      <c r="H131" s="144"/>
      <c r="I131" s="144"/>
      <c r="J131" s="206">
        <v>0</v>
      </c>
      <c r="K131" s="210">
        <v>0</v>
      </c>
      <c r="L131" s="210">
        <v>0</v>
      </c>
      <c r="M131" s="210">
        <v>0</v>
      </c>
      <c r="N131" s="210">
        <v>0</v>
      </c>
      <c r="O131" s="176"/>
    </row>
    <row r="132" spans="1:250" s="75" customFormat="1" ht="12" customHeight="1">
      <c r="B132" s="34"/>
      <c r="C132" s="35"/>
      <c r="G132" s="197" t="s">
        <v>280</v>
      </c>
      <c r="H132" s="129"/>
      <c r="I132" s="129"/>
      <c r="J132" s="207">
        <v>0</v>
      </c>
      <c r="K132" s="211">
        <v>0</v>
      </c>
      <c r="L132" s="211">
        <v>0</v>
      </c>
      <c r="M132" s="211">
        <v>0</v>
      </c>
      <c r="N132" s="211">
        <v>0</v>
      </c>
      <c r="O132" s="142"/>
    </row>
    <row r="133" spans="1:250" s="75" customFormat="1" ht="12" customHeight="1">
      <c r="B133" s="34"/>
      <c r="C133" s="35"/>
      <c r="G133" s="197" t="s">
        <v>281</v>
      </c>
      <c r="H133" s="129"/>
      <c r="I133" s="129"/>
      <c r="J133" s="207">
        <v>0</v>
      </c>
      <c r="K133" s="211">
        <v>0</v>
      </c>
      <c r="L133" s="211">
        <v>0</v>
      </c>
      <c r="M133" s="211">
        <v>0</v>
      </c>
      <c r="N133" s="211">
        <v>0</v>
      </c>
      <c r="O133" s="142"/>
    </row>
    <row r="134" spans="1:250" s="75" customFormat="1" ht="12" customHeight="1">
      <c r="B134" s="34"/>
      <c r="C134" s="35"/>
      <c r="G134" s="197" t="s">
        <v>282</v>
      </c>
      <c r="H134" s="129"/>
      <c r="I134" s="129"/>
      <c r="J134" s="207">
        <v>0</v>
      </c>
      <c r="K134" s="211">
        <v>0</v>
      </c>
      <c r="L134" s="211">
        <v>0</v>
      </c>
      <c r="M134" s="211">
        <v>0</v>
      </c>
      <c r="N134" s="211">
        <v>0</v>
      </c>
      <c r="O134" s="142"/>
    </row>
    <row r="135" spans="1:250" s="75" customFormat="1" ht="12" customHeight="1">
      <c r="B135" s="34"/>
      <c r="C135" s="35"/>
      <c r="G135" s="199" t="s">
        <v>283</v>
      </c>
      <c r="H135" s="128"/>
      <c r="I135" s="128"/>
      <c r="J135" s="137">
        <f>SUM(J127:J130,J132:J134)</f>
        <v>4082255.4</v>
      </c>
      <c r="K135" s="137">
        <f>SUM(K127:K130,K132:K134)</f>
        <v>0</v>
      </c>
      <c r="L135" s="137">
        <f>SUM(L127:L130,L132:L134)</f>
        <v>0</v>
      </c>
      <c r="M135" s="137">
        <f>SUM(M127:M130,M132:M134)</f>
        <v>0</v>
      </c>
      <c r="N135" s="137">
        <f>SUM(N127:N130,N132:N134)</f>
        <v>0</v>
      </c>
      <c r="O135" s="143"/>
    </row>
    <row r="136" spans="1:250" s="75" customFormat="1" ht="12" customHeight="1">
      <c r="B136" s="34"/>
      <c r="C136" s="35"/>
      <c r="D136" s="78"/>
      <c r="E136" s="78"/>
      <c r="F136" s="78"/>
      <c r="G136" s="78"/>
      <c r="H136" s="78"/>
      <c r="I136" s="78"/>
      <c r="J136" s="78"/>
      <c r="K136" s="78"/>
      <c r="L136" s="78"/>
      <c r="M136" s="78"/>
      <c r="N136" s="78"/>
      <c r="O136" s="78"/>
      <c r="P136" s="78"/>
      <c r="Q136" s="78"/>
      <c r="R136" s="78"/>
      <c r="S136" s="78"/>
      <c r="T136" s="78"/>
      <c r="U136" s="78"/>
    </row>
    <row r="137" spans="1:250" s="75" customFormat="1" ht="12" customHeight="1">
      <c r="B137" s="34"/>
      <c r="C137" s="35"/>
      <c r="D137" s="78"/>
      <c r="E137" s="78"/>
      <c r="F137" s="78"/>
      <c r="G137" s="78"/>
      <c r="H137" s="78"/>
      <c r="I137" s="78"/>
      <c r="J137" s="78"/>
      <c r="K137" s="78"/>
      <c r="L137" s="78"/>
      <c r="M137" s="78"/>
      <c r="N137" s="78"/>
      <c r="O137" s="78"/>
      <c r="P137" s="78"/>
      <c r="Q137" s="78"/>
      <c r="R137" s="78"/>
      <c r="S137" s="78"/>
      <c r="T137" s="78"/>
      <c r="U137" s="78"/>
    </row>
    <row r="138" spans="1:250" s="75" customFormat="1" ht="12" customHeight="1">
      <c r="B138" s="34"/>
      <c r="C138" s="35"/>
      <c r="D138" s="78"/>
      <c r="E138" s="78"/>
      <c r="F138" s="78"/>
      <c r="G138" s="78"/>
      <c r="H138" s="78"/>
      <c r="I138" s="78"/>
      <c r="J138" s="78"/>
      <c r="K138" s="78"/>
      <c r="L138" s="78"/>
      <c r="M138" s="78"/>
      <c r="N138" s="78"/>
      <c r="O138" s="78"/>
      <c r="P138" s="78"/>
      <c r="Q138" s="78"/>
      <c r="R138" s="78"/>
      <c r="S138" s="78"/>
      <c r="T138" s="78"/>
      <c r="U138" s="78"/>
    </row>
    <row r="139" spans="1:250" s="44" customFormat="1" ht="12" customHeight="1">
      <c r="A139" s="151"/>
      <c r="B139" s="156"/>
      <c r="C139" s="116" t="s">
        <v>60</v>
      </c>
      <c r="D139" s="349" t="s">
        <v>51</v>
      </c>
      <c r="E139" s="349"/>
      <c r="F139" s="349"/>
      <c r="G139" s="349"/>
      <c r="H139" s="349"/>
      <c r="I139" s="349"/>
      <c r="J139" s="349"/>
      <c r="K139" s="349"/>
      <c r="L139" s="349"/>
      <c r="M139" s="349"/>
      <c r="N139" s="349"/>
      <c r="O139" s="349"/>
      <c r="P139" s="349"/>
      <c r="Q139" s="136"/>
      <c r="R139" s="136"/>
      <c r="S139" s="136"/>
      <c r="T139" s="136"/>
      <c r="U139" s="136"/>
      <c r="V139" s="75"/>
      <c r="W139" s="75"/>
      <c r="X139" s="75"/>
      <c r="Y139" s="75"/>
      <c r="Z139" s="75"/>
      <c r="AA139" s="75"/>
      <c r="AB139" s="75"/>
      <c r="AC139" s="75"/>
      <c r="AD139" s="75"/>
      <c r="AE139" s="75"/>
      <c r="AF139" s="75"/>
      <c r="AG139" s="75"/>
      <c r="AH139" s="75"/>
      <c r="AI139" s="75"/>
      <c r="AJ139" s="75"/>
      <c r="AK139" s="75"/>
      <c r="AL139" s="75"/>
      <c r="AM139" s="75"/>
      <c r="AN139" s="75"/>
      <c r="AO139" s="75"/>
      <c r="AP139" s="75"/>
      <c r="AQ139" s="75"/>
      <c r="AR139" s="75"/>
      <c r="AS139" s="75"/>
      <c r="AT139" s="75"/>
      <c r="AU139" s="75"/>
      <c r="AV139" s="75"/>
      <c r="AW139" s="75"/>
      <c r="AX139" s="75"/>
      <c r="AY139" s="75"/>
      <c r="AZ139" s="75"/>
      <c r="BA139" s="75"/>
      <c r="BB139" s="75"/>
      <c r="BC139" s="75"/>
      <c r="BD139" s="75"/>
      <c r="BE139" s="75"/>
      <c r="BF139" s="75"/>
      <c r="BG139" s="75"/>
      <c r="BH139" s="75"/>
      <c r="BI139" s="75"/>
      <c r="BJ139" s="75"/>
      <c r="BK139" s="75"/>
      <c r="BL139" s="75"/>
      <c r="BM139" s="75"/>
      <c r="BN139" s="75"/>
      <c r="BO139" s="75"/>
      <c r="BP139" s="75"/>
      <c r="BQ139" s="75"/>
      <c r="BR139" s="75"/>
      <c r="BS139" s="75"/>
      <c r="BT139" s="75"/>
      <c r="BU139" s="75"/>
      <c r="BV139" s="75"/>
      <c r="BW139" s="75"/>
      <c r="BX139" s="75"/>
      <c r="BY139" s="75"/>
      <c r="BZ139" s="75"/>
      <c r="CA139" s="75"/>
      <c r="CB139" s="75"/>
      <c r="CC139" s="75"/>
      <c r="CD139" s="75"/>
      <c r="CE139" s="75"/>
      <c r="CF139" s="75"/>
      <c r="CG139" s="75"/>
      <c r="CH139" s="75"/>
      <c r="CI139" s="75"/>
      <c r="CJ139" s="75"/>
      <c r="CK139" s="75"/>
      <c r="CL139" s="75"/>
      <c r="CM139" s="75"/>
      <c r="CN139" s="75"/>
      <c r="CO139" s="75"/>
      <c r="CP139" s="75"/>
      <c r="CQ139" s="75"/>
      <c r="CR139" s="75"/>
      <c r="CS139" s="75"/>
      <c r="CT139" s="75"/>
      <c r="CU139" s="75"/>
      <c r="CV139" s="75"/>
      <c r="CW139" s="75"/>
      <c r="CX139" s="75"/>
      <c r="CY139" s="75"/>
      <c r="CZ139" s="75"/>
      <c r="DA139" s="75"/>
      <c r="DB139" s="75"/>
      <c r="DC139" s="75"/>
      <c r="DD139" s="75"/>
      <c r="DE139" s="75"/>
      <c r="DF139" s="75"/>
      <c r="DG139" s="75"/>
      <c r="DH139" s="75"/>
      <c r="DI139" s="75"/>
      <c r="DJ139" s="75"/>
      <c r="DK139" s="75"/>
      <c r="DL139" s="75"/>
      <c r="DM139" s="75"/>
      <c r="DN139" s="75"/>
      <c r="DO139" s="75"/>
      <c r="DP139" s="75"/>
      <c r="DQ139" s="75"/>
      <c r="DR139" s="75"/>
      <c r="DS139" s="75"/>
      <c r="DT139" s="75"/>
      <c r="DU139" s="75"/>
      <c r="DV139" s="75"/>
      <c r="DW139" s="75"/>
      <c r="DX139" s="75"/>
      <c r="DY139" s="75"/>
      <c r="DZ139" s="75"/>
      <c r="EA139" s="75"/>
      <c r="EB139" s="75"/>
      <c r="EC139" s="75"/>
      <c r="ED139" s="75"/>
      <c r="EE139" s="75"/>
      <c r="EF139" s="75"/>
      <c r="EG139" s="75"/>
      <c r="EH139" s="75"/>
      <c r="EI139" s="75"/>
      <c r="EJ139" s="75"/>
      <c r="EK139" s="75"/>
      <c r="EL139" s="75"/>
      <c r="EM139" s="75"/>
      <c r="EN139" s="75"/>
      <c r="EO139" s="75"/>
      <c r="EP139" s="75"/>
      <c r="EQ139" s="75"/>
      <c r="ER139" s="75"/>
      <c r="ES139" s="75"/>
      <c r="ET139" s="75"/>
      <c r="EU139" s="75"/>
      <c r="EV139" s="75"/>
      <c r="EW139" s="75"/>
      <c r="EX139" s="75"/>
      <c r="EY139" s="75"/>
      <c r="EZ139" s="75"/>
      <c r="FA139" s="75"/>
      <c r="FB139" s="75"/>
      <c r="FC139" s="75"/>
      <c r="FD139" s="75"/>
      <c r="FE139" s="75"/>
      <c r="FF139" s="75"/>
      <c r="FG139" s="75"/>
      <c r="FH139" s="75"/>
      <c r="FI139" s="75"/>
      <c r="FJ139" s="75"/>
      <c r="FK139" s="75"/>
      <c r="FL139" s="75"/>
      <c r="FM139" s="75"/>
      <c r="FN139" s="75"/>
      <c r="FO139" s="75"/>
      <c r="FP139" s="75"/>
      <c r="FQ139" s="75"/>
      <c r="FR139" s="75"/>
      <c r="FS139" s="75"/>
      <c r="FT139" s="75"/>
      <c r="FU139" s="75"/>
      <c r="FV139" s="75"/>
      <c r="FW139" s="75"/>
      <c r="FX139" s="75"/>
      <c r="FY139" s="75"/>
      <c r="FZ139" s="75"/>
      <c r="GA139" s="75"/>
      <c r="GB139" s="75"/>
      <c r="GC139" s="75"/>
      <c r="GD139" s="75"/>
      <c r="GE139" s="75"/>
      <c r="GF139" s="75"/>
      <c r="GG139" s="75"/>
      <c r="GH139" s="75"/>
      <c r="GI139" s="75"/>
      <c r="GJ139" s="75"/>
      <c r="GK139" s="75"/>
      <c r="GL139" s="75"/>
      <c r="GM139" s="75"/>
      <c r="GN139" s="75"/>
      <c r="GO139" s="75"/>
      <c r="GP139" s="75"/>
      <c r="GQ139" s="75"/>
      <c r="GR139" s="75"/>
      <c r="GS139" s="75"/>
      <c r="GT139" s="75"/>
      <c r="GU139" s="75"/>
      <c r="GV139" s="75"/>
      <c r="GW139" s="75"/>
      <c r="GX139" s="75"/>
      <c r="GY139" s="75"/>
      <c r="GZ139" s="75"/>
      <c r="HA139" s="75"/>
      <c r="HB139" s="75"/>
      <c r="HC139" s="75"/>
      <c r="HD139" s="75"/>
      <c r="HE139" s="75"/>
      <c r="HF139" s="75"/>
      <c r="HG139" s="75"/>
      <c r="HH139" s="75"/>
      <c r="HI139" s="75"/>
      <c r="HJ139" s="75"/>
      <c r="HK139" s="75"/>
      <c r="HL139" s="75"/>
      <c r="HM139" s="75"/>
      <c r="HN139" s="75"/>
      <c r="HO139" s="75"/>
      <c r="HP139" s="75"/>
      <c r="HQ139" s="75"/>
      <c r="HR139" s="75"/>
      <c r="HS139" s="75"/>
      <c r="HT139" s="75"/>
      <c r="HU139" s="75"/>
      <c r="HV139" s="75"/>
      <c r="HW139" s="75"/>
      <c r="HX139" s="75"/>
      <c r="HY139" s="75"/>
      <c r="HZ139" s="75"/>
      <c r="IA139" s="75"/>
      <c r="IB139" s="75"/>
      <c r="IC139" s="75"/>
      <c r="ID139" s="75"/>
      <c r="IE139" s="75"/>
      <c r="IF139" s="75"/>
      <c r="IG139" s="75"/>
      <c r="IH139" s="75"/>
      <c r="II139" s="75"/>
      <c r="IJ139" s="75"/>
      <c r="IK139" s="75"/>
      <c r="IL139" s="75"/>
      <c r="IM139" s="75"/>
      <c r="IN139" s="75"/>
      <c r="IO139" s="75"/>
      <c r="IP139" s="75"/>
    </row>
    <row r="140" spans="1:250" s="44" customFormat="1" ht="12" customHeight="1">
      <c r="A140" s="151"/>
      <c r="B140" s="157"/>
      <c r="C140" s="112"/>
      <c r="D140" s="349"/>
      <c r="E140" s="349"/>
      <c r="F140" s="349"/>
      <c r="G140" s="349"/>
      <c r="H140" s="349"/>
      <c r="I140" s="349"/>
      <c r="J140" s="349"/>
      <c r="K140" s="349"/>
      <c r="L140" s="349"/>
      <c r="M140" s="349"/>
      <c r="N140" s="349"/>
      <c r="O140" s="349"/>
      <c r="P140" s="349"/>
      <c r="Q140" s="136"/>
      <c r="R140" s="136"/>
      <c r="S140" s="136"/>
      <c r="T140" s="136"/>
      <c r="U140" s="136"/>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c r="AY140" s="75"/>
      <c r="AZ140" s="75"/>
      <c r="BA140" s="75"/>
      <c r="BB140" s="75"/>
      <c r="BC140" s="75"/>
      <c r="BD140" s="75"/>
      <c r="BE140" s="75"/>
      <c r="BF140" s="75"/>
      <c r="BG140" s="75"/>
      <c r="BH140" s="75"/>
      <c r="BI140" s="75"/>
      <c r="BJ140" s="75"/>
      <c r="BK140" s="75"/>
      <c r="BL140" s="75"/>
      <c r="BM140" s="75"/>
      <c r="BN140" s="75"/>
      <c r="BO140" s="75"/>
      <c r="BP140" s="75"/>
      <c r="BQ140" s="75"/>
      <c r="BR140" s="75"/>
      <c r="BS140" s="75"/>
      <c r="BT140" s="75"/>
      <c r="BU140" s="75"/>
      <c r="BV140" s="75"/>
      <c r="BW140" s="75"/>
      <c r="BX140" s="75"/>
      <c r="BY140" s="75"/>
      <c r="BZ140" s="75"/>
      <c r="CA140" s="75"/>
      <c r="CB140" s="75"/>
      <c r="CC140" s="75"/>
      <c r="CD140" s="75"/>
      <c r="CE140" s="75"/>
      <c r="CF140" s="75"/>
      <c r="CG140" s="75"/>
      <c r="CH140" s="75"/>
      <c r="CI140" s="75"/>
      <c r="CJ140" s="75"/>
      <c r="CK140" s="75"/>
      <c r="CL140" s="75"/>
      <c r="CM140" s="75"/>
      <c r="CN140" s="75"/>
      <c r="CO140" s="75"/>
      <c r="CP140" s="75"/>
      <c r="CQ140" s="75"/>
      <c r="CR140" s="75"/>
      <c r="CS140" s="75"/>
      <c r="CT140" s="75"/>
      <c r="CU140" s="75"/>
      <c r="CV140" s="75"/>
      <c r="CW140" s="75"/>
      <c r="CX140" s="75"/>
      <c r="CY140" s="75"/>
      <c r="CZ140" s="75"/>
      <c r="DA140" s="75"/>
      <c r="DB140" s="75"/>
      <c r="DC140" s="75"/>
      <c r="DD140" s="75"/>
      <c r="DE140" s="75"/>
      <c r="DF140" s="75"/>
      <c r="DG140" s="75"/>
      <c r="DH140" s="75"/>
      <c r="DI140" s="75"/>
      <c r="DJ140" s="75"/>
      <c r="DK140" s="75"/>
      <c r="DL140" s="75"/>
      <c r="DM140" s="75"/>
      <c r="DN140" s="75"/>
      <c r="DO140" s="75"/>
      <c r="DP140" s="75"/>
      <c r="DQ140" s="75"/>
      <c r="DR140" s="75"/>
      <c r="DS140" s="75"/>
      <c r="DT140" s="75"/>
      <c r="DU140" s="75"/>
      <c r="DV140" s="75"/>
      <c r="DW140" s="75"/>
      <c r="DX140" s="75"/>
      <c r="DY140" s="75"/>
      <c r="DZ140" s="75"/>
      <c r="EA140" s="75"/>
      <c r="EB140" s="75"/>
      <c r="EC140" s="75"/>
      <c r="ED140" s="75"/>
      <c r="EE140" s="75"/>
      <c r="EF140" s="75"/>
      <c r="EG140" s="75"/>
      <c r="EH140" s="75"/>
      <c r="EI140" s="75"/>
      <c r="EJ140" s="75"/>
      <c r="EK140" s="75"/>
      <c r="EL140" s="75"/>
      <c r="EM140" s="75"/>
      <c r="EN140" s="75"/>
      <c r="EO140" s="75"/>
      <c r="EP140" s="75"/>
      <c r="EQ140" s="75"/>
      <c r="ER140" s="75"/>
      <c r="ES140" s="75"/>
      <c r="ET140" s="75"/>
      <c r="EU140" s="75"/>
      <c r="EV140" s="75"/>
      <c r="EW140" s="75"/>
      <c r="EX140" s="75"/>
      <c r="EY140" s="75"/>
      <c r="EZ140" s="75"/>
      <c r="FA140" s="75"/>
      <c r="FB140" s="75"/>
      <c r="FC140" s="75"/>
      <c r="FD140" s="75"/>
      <c r="FE140" s="75"/>
      <c r="FF140" s="75"/>
      <c r="FG140" s="75"/>
      <c r="FH140" s="75"/>
      <c r="FI140" s="75"/>
      <c r="FJ140" s="75"/>
      <c r="FK140" s="75"/>
      <c r="FL140" s="75"/>
      <c r="FM140" s="75"/>
      <c r="FN140" s="75"/>
      <c r="FO140" s="75"/>
      <c r="FP140" s="75"/>
      <c r="FQ140" s="75"/>
      <c r="FR140" s="75"/>
      <c r="FS140" s="75"/>
      <c r="FT140" s="75"/>
      <c r="FU140" s="75"/>
      <c r="FV140" s="75"/>
      <c r="FW140" s="75"/>
      <c r="FX140" s="75"/>
      <c r="FY140" s="75"/>
      <c r="FZ140" s="75"/>
      <c r="GA140" s="75"/>
      <c r="GB140" s="75"/>
      <c r="GC140" s="75"/>
      <c r="GD140" s="75"/>
      <c r="GE140" s="75"/>
      <c r="GF140" s="75"/>
      <c r="GG140" s="75"/>
      <c r="GH140" s="75"/>
      <c r="GI140" s="75"/>
      <c r="GJ140" s="75"/>
      <c r="GK140" s="75"/>
      <c r="GL140" s="75"/>
      <c r="GM140" s="75"/>
      <c r="GN140" s="75"/>
      <c r="GO140" s="75"/>
      <c r="GP140" s="75"/>
      <c r="GQ140" s="75"/>
      <c r="GR140" s="75"/>
      <c r="GS140" s="75"/>
      <c r="GT140" s="75"/>
      <c r="GU140" s="75"/>
      <c r="GV140" s="75"/>
      <c r="GW140" s="75"/>
      <c r="GX140" s="75"/>
      <c r="GY140" s="75"/>
      <c r="GZ140" s="75"/>
      <c r="HA140" s="75"/>
      <c r="HB140" s="75"/>
      <c r="HC140" s="75"/>
      <c r="HD140" s="75"/>
      <c r="HE140" s="75"/>
      <c r="HF140" s="75"/>
      <c r="HG140" s="75"/>
      <c r="HH140" s="75"/>
      <c r="HI140" s="75"/>
      <c r="HJ140" s="75"/>
      <c r="HK140" s="75"/>
      <c r="HL140" s="75"/>
      <c r="HM140" s="75"/>
      <c r="HN140" s="75"/>
      <c r="HO140" s="75"/>
      <c r="HP140" s="75"/>
      <c r="HQ140" s="75"/>
      <c r="HR140" s="75"/>
      <c r="HS140" s="75"/>
      <c r="HT140" s="75"/>
      <c r="HU140" s="75"/>
      <c r="HV140" s="75"/>
      <c r="HW140" s="75"/>
      <c r="HX140" s="75"/>
      <c r="HY140" s="75"/>
      <c r="HZ140" s="75"/>
      <c r="IA140" s="75"/>
      <c r="IB140" s="75"/>
      <c r="IC140" s="75"/>
      <c r="ID140" s="75"/>
      <c r="IE140" s="75"/>
      <c r="IF140" s="75"/>
      <c r="IG140" s="75"/>
      <c r="IH140" s="75"/>
      <c r="II140" s="75"/>
      <c r="IJ140" s="75"/>
      <c r="IK140" s="75"/>
      <c r="IL140" s="75"/>
      <c r="IM140" s="75"/>
      <c r="IN140" s="75"/>
      <c r="IO140" s="75"/>
      <c r="IP140" s="75"/>
    </row>
    <row r="141" spans="1:250" s="26" customFormat="1" ht="12" customHeight="1">
      <c r="B141" s="25"/>
      <c r="C141" s="36"/>
      <c r="D141" s="30"/>
      <c r="E141" s="30"/>
      <c r="F141" s="30"/>
      <c r="G141" s="30"/>
      <c r="H141" s="30"/>
      <c r="I141" s="30"/>
      <c r="J141" s="30"/>
      <c r="K141" s="30"/>
      <c r="L141" s="30"/>
      <c r="M141" s="30"/>
      <c r="N141" s="30"/>
      <c r="O141" s="30"/>
      <c r="P141" s="78"/>
      <c r="Q141" s="78"/>
      <c r="R141" s="78"/>
      <c r="S141" s="78"/>
      <c r="T141" s="78"/>
      <c r="U141" s="78"/>
      <c r="V141" s="75"/>
      <c r="W141" s="75"/>
      <c r="X141" s="75"/>
      <c r="Y141" s="75"/>
      <c r="Z141" s="75"/>
      <c r="AA141" s="75"/>
      <c r="AB141" s="75"/>
      <c r="AC141" s="75"/>
      <c r="AD141" s="75"/>
      <c r="AE141" s="75"/>
      <c r="AF141" s="75"/>
      <c r="AG141" s="75"/>
      <c r="AH141" s="75"/>
      <c r="AI141" s="75"/>
      <c r="AJ141" s="75"/>
      <c r="AK141" s="75"/>
      <c r="AL141" s="75"/>
      <c r="AM141" s="75"/>
      <c r="AN141" s="75"/>
      <c r="AO141" s="75"/>
      <c r="AP141" s="75"/>
      <c r="AQ141" s="75"/>
      <c r="AR141" s="75"/>
      <c r="AS141" s="75"/>
      <c r="AT141" s="75"/>
      <c r="AU141" s="75"/>
      <c r="AV141" s="75"/>
      <c r="AW141" s="75"/>
      <c r="AX141" s="75"/>
      <c r="AY141" s="75"/>
      <c r="AZ141" s="75"/>
      <c r="BA141" s="75"/>
      <c r="BB141" s="75"/>
      <c r="BC141" s="75"/>
      <c r="BD141" s="75"/>
      <c r="BE141" s="75"/>
      <c r="BF141" s="75"/>
      <c r="BG141" s="75"/>
      <c r="BH141" s="75"/>
      <c r="BI141" s="75"/>
      <c r="BJ141" s="75"/>
      <c r="BK141" s="75"/>
      <c r="BL141" s="75"/>
      <c r="BM141" s="75"/>
      <c r="BN141" s="75"/>
      <c r="BO141" s="75"/>
      <c r="BP141" s="75"/>
      <c r="BQ141" s="75"/>
      <c r="BR141" s="75"/>
      <c r="BS141" s="75"/>
      <c r="BT141" s="75"/>
      <c r="BU141" s="75"/>
      <c r="BV141" s="75"/>
      <c r="BW141" s="75"/>
      <c r="BX141" s="75"/>
      <c r="BY141" s="75"/>
      <c r="BZ141" s="75"/>
      <c r="CA141" s="75"/>
      <c r="CB141" s="75"/>
      <c r="CC141" s="75"/>
      <c r="CD141" s="75"/>
      <c r="CE141" s="75"/>
      <c r="CF141" s="75"/>
      <c r="CG141" s="75"/>
      <c r="CH141" s="75"/>
      <c r="CI141" s="75"/>
      <c r="CJ141" s="75"/>
      <c r="CK141" s="75"/>
      <c r="CL141" s="75"/>
      <c r="CM141" s="75"/>
      <c r="CN141" s="75"/>
      <c r="CO141" s="75"/>
      <c r="CP141" s="75"/>
      <c r="CQ141" s="75"/>
      <c r="CR141" s="75"/>
      <c r="CS141" s="75"/>
      <c r="CT141" s="75"/>
      <c r="CU141" s="75"/>
      <c r="CV141" s="75"/>
      <c r="CW141" s="75"/>
      <c r="CX141" s="75"/>
      <c r="CY141" s="75"/>
      <c r="CZ141" s="75"/>
      <c r="DA141" s="75"/>
      <c r="DB141" s="75"/>
      <c r="DC141" s="75"/>
      <c r="DD141" s="75"/>
      <c r="DE141" s="75"/>
      <c r="DF141" s="75"/>
      <c r="DG141" s="75"/>
      <c r="DH141" s="75"/>
      <c r="DI141" s="75"/>
      <c r="DJ141" s="75"/>
      <c r="DK141" s="75"/>
      <c r="DL141" s="75"/>
      <c r="DM141" s="75"/>
      <c r="DN141" s="75"/>
      <c r="DO141" s="75"/>
      <c r="DP141" s="75"/>
      <c r="DQ141" s="75"/>
      <c r="DR141" s="75"/>
      <c r="DS141" s="75"/>
      <c r="DT141" s="75"/>
      <c r="DU141" s="75"/>
      <c r="DV141" s="75"/>
      <c r="DW141" s="75"/>
      <c r="DX141" s="75"/>
      <c r="DY141" s="75"/>
      <c r="DZ141" s="75"/>
      <c r="EA141" s="75"/>
      <c r="EB141" s="75"/>
      <c r="EC141" s="75"/>
      <c r="ED141" s="75"/>
      <c r="EE141" s="75"/>
      <c r="EF141" s="75"/>
      <c r="EG141" s="75"/>
      <c r="EH141" s="75"/>
      <c r="EI141" s="75"/>
      <c r="EJ141" s="75"/>
      <c r="EK141" s="75"/>
      <c r="EL141" s="75"/>
      <c r="EM141" s="75"/>
      <c r="EN141" s="75"/>
      <c r="EO141" s="75"/>
      <c r="EP141" s="75"/>
      <c r="EQ141" s="75"/>
      <c r="ER141" s="75"/>
      <c r="ES141" s="75"/>
      <c r="ET141" s="75"/>
      <c r="EU141" s="75"/>
      <c r="EV141" s="75"/>
      <c r="EW141" s="75"/>
      <c r="EX141" s="75"/>
      <c r="EY141" s="75"/>
      <c r="EZ141" s="75"/>
      <c r="FA141" s="75"/>
      <c r="FB141" s="75"/>
      <c r="FC141" s="75"/>
      <c r="FD141" s="75"/>
      <c r="FE141" s="75"/>
      <c r="FF141" s="75"/>
      <c r="FG141" s="75"/>
      <c r="FH141" s="75"/>
      <c r="FI141" s="75"/>
      <c r="FJ141" s="75"/>
      <c r="FK141" s="75"/>
      <c r="FL141" s="75"/>
      <c r="FM141" s="75"/>
      <c r="FN141" s="75"/>
      <c r="FO141" s="75"/>
      <c r="FP141" s="75"/>
      <c r="FQ141" s="75"/>
      <c r="FR141" s="75"/>
      <c r="FS141" s="75"/>
      <c r="FT141" s="75"/>
      <c r="FU141" s="75"/>
      <c r="FV141" s="75"/>
      <c r="FW141" s="75"/>
      <c r="FX141" s="75"/>
      <c r="FY141" s="75"/>
      <c r="FZ141" s="75"/>
      <c r="GA141" s="75"/>
      <c r="GB141" s="75"/>
      <c r="GC141" s="75"/>
      <c r="GD141" s="75"/>
      <c r="GE141" s="75"/>
      <c r="GF141" s="75"/>
      <c r="GG141" s="75"/>
      <c r="GH141" s="75"/>
      <c r="GI141" s="75"/>
      <c r="GJ141" s="75"/>
      <c r="GK141" s="75"/>
      <c r="GL141" s="75"/>
      <c r="GM141" s="75"/>
      <c r="GN141" s="75"/>
      <c r="GO141" s="75"/>
      <c r="GP141" s="75"/>
      <c r="GQ141" s="75"/>
      <c r="GR141" s="75"/>
      <c r="GS141" s="75"/>
      <c r="GT141" s="75"/>
      <c r="GU141" s="75"/>
      <c r="GV141" s="75"/>
      <c r="GW141" s="75"/>
      <c r="GX141" s="75"/>
      <c r="GY141" s="75"/>
      <c r="GZ141" s="75"/>
      <c r="HA141" s="75"/>
      <c r="HB141" s="75"/>
      <c r="HC141" s="75"/>
      <c r="HD141" s="75"/>
      <c r="HE141" s="75"/>
      <c r="HF141" s="75"/>
      <c r="HG141" s="75"/>
      <c r="HH141" s="75"/>
      <c r="HI141" s="75"/>
      <c r="HJ141" s="75"/>
      <c r="HK141" s="75"/>
      <c r="HL141" s="75"/>
      <c r="HM141" s="75"/>
      <c r="HN141" s="75"/>
      <c r="HO141" s="75"/>
      <c r="HP141" s="75"/>
      <c r="HQ141" s="75"/>
      <c r="HR141" s="75"/>
      <c r="HS141" s="75"/>
      <c r="HT141" s="75"/>
      <c r="HU141" s="75"/>
      <c r="HV141" s="75"/>
      <c r="HW141" s="75"/>
      <c r="HX141" s="75"/>
      <c r="HY141" s="75"/>
      <c r="HZ141" s="75"/>
      <c r="IA141" s="75"/>
      <c r="IB141" s="75"/>
      <c r="IC141" s="75"/>
      <c r="ID141" s="75"/>
      <c r="IE141" s="75"/>
      <c r="IF141" s="75"/>
      <c r="IG141" s="75"/>
      <c r="IH141" s="75"/>
      <c r="II141" s="75"/>
      <c r="IJ141" s="75"/>
      <c r="IK141" s="75"/>
      <c r="IL141" s="75"/>
      <c r="IM141" s="75"/>
      <c r="IN141" s="75"/>
      <c r="IO141" s="75"/>
      <c r="IP141" s="75"/>
    </row>
    <row r="142" spans="1:250" s="75" customFormat="1" ht="12" customHeight="1">
      <c r="B142" s="25"/>
      <c r="C142" s="36"/>
      <c r="D142" s="78"/>
      <c r="E142" s="78"/>
      <c r="F142" s="78"/>
      <c r="G142" s="243" t="s">
        <v>82</v>
      </c>
      <c r="H142" s="243"/>
      <c r="I142" s="243"/>
      <c r="J142" s="243"/>
      <c r="K142" s="243"/>
      <c r="L142" s="253" t="s">
        <v>86</v>
      </c>
      <c r="M142" s="254"/>
      <c r="N142" s="255"/>
      <c r="O142" s="78"/>
      <c r="P142" s="78"/>
      <c r="Q142" s="78"/>
      <c r="R142" s="78"/>
      <c r="S142" s="78"/>
      <c r="T142" s="78"/>
      <c r="U142" s="78"/>
    </row>
    <row r="143" spans="1:250" s="75" customFormat="1" ht="12" customHeight="1">
      <c r="B143" s="25"/>
      <c r="C143" s="36"/>
      <c r="D143" s="78"/>
      <c r="E143" s="78"/>
      <c r="F143" s="78"/>
      <c r="G143" s="234" t="s">
        <v>284</v>
      </c>
      <c r="H143" s="234"/>
      <c r="I143" s="234"/>
      <c r="J143" s="234"/>
      <c r="K143" s="234"/>
      <c r="L143" s="262">
        <v>0</v>
      </c>
      <c r="M143" s="263"/>
      <c r="N143" s="264"/>
      <c r="O143" s="78"/>
      <c r="P143" s="78"/>
      <c r="Q143" s="78"/>
      <c r="R143" s="78"/>
      <c r="S143" s="78"/>
      <c r="T143" s="78"/>
      <c r="U143" s="78"/>
    </row>
    <row r="144" spans="1:250" s="75" customFormat="1" ht="12" customHeight="1">
      <c r="B144" s="25"/>
      <c r="C144" s="36"/>
      <c r="D144" s="78"/>
      <c r="E144" s="78"/>
      <c r="F144" s="78"/>
      <c r="G144" s="234" t="s">
        <v>285</v>
      </c>
      <c r="H144" s="234"/>
      <c r="I144" s="234"/>
      <c r="J144" s="234"/>
      <c r="K144" s="234"/>
      <c r="L144" s="262">
        <v>0</v>
      </c>
      <c r="M144" s="263"/>
      <c r="N144" s="264"/>
      <c r="O144" s="78"/>
      <c r="P144" s="78"/>
      <c r="Q144" s="78"/>
      <c r="R144" s="78"/>
      <c r="S144" s="78"/>
      <c r="T144" s="78"/>
      <c r="U144" s="78"/>
    </row>
    <row r="145" spans="1:250" s="75" customFormat="1" ht="12" customHeight="1">
      <c r="B145" s="25"/>
      <c r="C145" s="36"/>
      <c r="D145" s="78"/>
      <c r="E145" s="78"/>
      <c r="F145" s="78"/>
      <c r="G145" s="234" t="s">
        <v>286</v>
      </c>
      <c r="H145" s="234"/>
      <c r="I145" s="234"/>
      <c r="J145" s="234"/>
      <c r="K145" s="234"/>
      <c r="L145" s="262">
        <v>0</v>
      </c>
      <c r="M145" s="263"/>
      <c r="N145" s="264"/>
      <c r="O145" s="78"/>
      <c r="P145" s="78"/>
      <c r="Q145" s="78"/>
      <c r="R145" s="78"/>
      <c r="S145" s="78"/>
      <c r="T145" s="78"/>
      <c r="U145" s="78"/>
    </row>
    <row r="146" spans="1:250" s="75" customFormat="1" ht="12" customHeight="1">
      <c r="B146" s="25"/>
      <c r="C146" s="36"/>
      <c r="D146" s="78"/>
      <c r="E146" s="78"/>
      <c r="F146" s="78"/>
      <c r="G146" s="234" t="s">
        <v>287</v>
      </c>
      <c r="H146" s="234"/>
      <c r="I146" s="234"/>
      <c r="J146" s="234"/>
      <c r="K146" s="234"/>
      <c r="L146" s="262">
        <v>0</v>
      </c>
      <c r="M146" s="263"/>
      <c r="N146" s="264"/>
      <c r="O146" s="78"/>
      <c r="P146" s="78"/>
      <c r="Q146" s="78"/>
      <c r="R146" s="78"/>
      <c r="S146" s="78"/>
      <c r="T146" s="78"/>
      <c r="U146" s="78"/>
    </row>
    <row r="147" spans="1:250" s="75" customFormat="1" ht="12" customHeight="1">
      <c r="B147" s="25"/>
      <c r="C147" s="36"/>
      <c r="D147" s="78"/>
      <c r="E147" s="78"/>
      <c r="F147" s="78"/>
      <c r="G147" s="234" t="s">
        <v>288</v>
      </c>
      <c r="H147" s="234"/>
      <c r="I147" s="234"/>
      <c r="J147" s="234"/>
      <c r="K147" s="234"/>
      <c r="L147" s="262">
        <v>0</v>
      </c>
      <c r="M147" s="263"/>
      <c r="N147" s="264"/>
      <c r="O147" s="78"/>
      <c r="P147" s="78"/>
      <c r="Q147" s="78"/>
      <c r="R147" s="78"/>
      <c r="S147" s="78"/>
      <c r="T147" s="78"/>
      <c r="U147" s="78"/>
    </row>
    <row r="148" spans="1:250" s="75" customFormat="1" ht="12" customHeight="1">
      <c r="B148" s="25"/>
      <c r="C148" s="36"/>
      <c r="D148" s="78"/>
      <c r="E148" s="78"/>
      <c r="F148" s="78"/>
      <c r="G148" s="234" t="s">
        <v>289</v>
      </c>
      <c r="H148" s="234"/>
      <c r="I148" s="234"/>
      <c r="J148" s="234"/>
      <c r="K148" s="234"/>
      <c r="L148" s="262">
        <v>0</v>
      </c>
      <c r="M148" s="263"/>
      <c r="N148" s="264"/>
      <c r="O148" s="78"/>
      <c r="P148" s="78"/>
      <c r="Q148" s="78"/>
      <c r="R148" s="78"/>
      <c r="S148" s="78"/>
      <c r="T148" s="78"/>
      <c r="U148" s="78"/>
    </row>
    <row r="149" spans="1:250" s="75" customFormat="1" ht="12" customHeight="1">
      <c r="B149" s="25"/>
      <c r="C149" s="36"/>
      <c r="D149" s="78"/>
      <c r="E149" s="78"/>
      <c r="F149" s="78"/>
      <c r="G149" s="234" t="s">
        <v>290</v>
      </c>
      <c r="H149" s="234"/>
      <c r="I149" s="234"/>
      <c r="J149" s="234"/>
      <c r="K149" s="234"/>
      <c r="L149" s="262">
        <v>0</v>
      </c>
      <c r="M149" s="263"/>
      <c r="N149" s="264"/>
      <c r="O149" s="78"/>
      <c r="P149" s="78"/>
      <c r="Q149" s="78"/>
      <c r="R149" s="78"/>
      <c r="S149" s="78"/>
      <c r="T149" s="78"/>
      <c r="U149" s="78"/>
    </row>
    <row r="150" spans="1:250" s="75" customFormat="1" ht="12" customHeight="1">
      <c r="B150" s="25"/>
      <c r="C150" s="36"/>
      <c r="D150" s="78"/>
      <c r="E150" s="78"/>
      <c r="F150" s="78"/>
      <c r="G150" s="234" t="s">
        <v>291</v>
      </c>
      <c r="H150" s="234"/>
      <c r="I150" s="234"/>
      <c r="J150" s="234"/>
      <c r="K150" s="234"/>
      <c r="L150" s="262">
        <v>0</v>
      </c>
      <c r="M150" s="263"/>
      <c r="N150" s="264"/>
      <c r="O150" s="78"/>
      <c r="P150" s="78"/>
      <c r="Q150" s="78"/>
      <c r="R150" s="78"/>
      <c r="S150" s="78"/>
      <c r="T150" s="78"/>
      <c r="U150" s="78"/>
    </row>
    <row r="151" spans="1:250" s="75" customFormat="1" ht="12" customHeight="1">
      <c r="B151" s="25"/>
      <c r="C151" s="36"/>
      <c r="D151" s="78"/>
      <c r="E151" s="78"/>
      <c r="F151" s="78"/>
      <c r="G151" s="234" t="s">
        <v>292</v>
      </c>
      <c r="H151" s="234"/>
      <c r="I151" s="234"/>
      <c r="J151" s="234"/>
      <c r="K151" s="234"/>
      <c r="L151" s="262">
        <v>0</v>
      </c>
      <c r="M151" s="263"/>
      <c r="N151" s="264"/>
      <c r="O151" s="78"/>
      <c r="P151" s="78"/>
      <c r="Q151" s="78"/>
      <c r="R151" s="78"/>
      <c r="S151" s="78"/>
      <c r="T151" s="78"/>
      <c r="U151" s="78"/>
    </row>
    <row r="152" spans="1:250" s="75" customFormat="1" ht="12" customHeight="1">
      <c r="B152" s="25"/>
      <c r="C152" s="36"/>
      <c r="D152" s="78"/>
      <c r="E152" s="78"/>
      <c r="F152" s="78"/>
      <c r="G152" s="234" t="s">
        <v>293</v>
      </c>
      <c r="H152" s="234"/>
      <c r="I152" s="234"/>
      <c r="J152" s="234"/>
      <c r="K152" s="234"/>
      <c r="L152" s="262">
        <v>0</v>
      </c>
      <c r="M152" s="263"/>
      <c r="N152" s="264"/>
      <c r="O152" s="78"/>
      <c r="P152" s="78"/>
      <c r="Q152" s="78"/>
      <c r="R152" s="78"/>
      <c r="S152" s="78"/>
      <c r="T152" s="78"/>
      <c r="U152" s="78"/>
    </row>
    <row r="153" spans="1:250" s="75" customFormat="1" ht="12" customHeight="1">
      <c r="B153" s="25"/>
      <c r="C153" s="36"/>
      <c r="D153" s="78"/>
      <c r="E153" s="78"/>
      <c r="F153" s="78"/>
      <c r="G153" s="234" t="s">
        <v>294</v>
      </c>
      <c r="H153" s="234"/>
      <c r="I153" s="234"/>
      <c r="J153" s="234"/>
      <c r="K153" s="234"/>
      <c r="L153" s="262">
        <v>0</v>
      </c>
      <c r="M153" s="263"/>
      <c r="N153" s="264"/>
      <c r="O153" s="78"/>
      <c r="P153" s="78"/>
      <c r="Q153" s="78"/>
      <c r="R153" s="78"/>
      <c r="S153" s="78"/>
      <c r="T153" s="78"/>
      <c r="U153" s="78"/>
    </row>
    <row r="154" spans="1:250" s="75" customFormat="1" ht="12" customHeight="1">
      <c r="B154" s="25"/>
      <c r="C154" s="36"/>
      <c r="D154" s="78"/>
      <c r="E154" s="78"/>
      <c r="F154" s="78"/>
      <c r="G154" s="234" t="s">
        <v>295</v>
      </c>
      <c r="H154" s="234"/>
      <c r="I154" s="234"/>
      <c r="J154" s="234"/>
      <c r="K154" s="234"/>
      <c r="L154" s="262">
        <v>0</v>
      </c>
      <c r="M154" s="263"/>
      <c r="N154" s="264"/>
      <c r="O154" s="78"/>
      <c r="P154" s="78"/>
      <c r="Q154" s="78"/>
      <c r="R154" s="78"/>
      <c r="S154" s="78"/>
      <c r="T154" s="78"/>
      <c r="U154" s="78"/>
    </row>
    <row r="155" spans="1:250" s="75" customFormat="1" ht="12" customHeight="1">
      <c r="B155" s="25"/>
      <c r="C155" s="36"/>
      <c r="D155" s="78"/>
      <c r="E155" s="78"/>
      <c r="F155" s="78"/>
      <c r="G155" s="234" t="s">
        <v>296</v>
      </c>
      <c r="H155" s="234"/>
      <c r="I155" s="234"/>
      <c r="J155" s="234"/>
      <c r="K155" s="234"/>
      <c r="L155" s="262">
        <v>0</v>
      </c>
      <c r="M155" s="263"/>
      <c r="N155" s="264"/>
      <c r="O155" s="78"/>
      <c r="P155" s="78"/>
      <c r="Q155" s="78"/>
      <c r="R155" s="78"/>
      <c r="S155" s="78"/>
      <c r="T155" s="78"/>
      <c r="U155" s="78"/>
    </row>
    <row r="156" spans="1:250" s="75" customFormat="1" ht="12" customHeight="1">
      <c r="B156" s="25"/>
      <c r="C156" s="36"/>
      <c r="D156" s="78"/>
      <c r="E156" s="78"/>
      <c r="F156" s="78"/>
      <c r="G156" s="234" t="s">
        <v>297</v>
      </c>
      <c r="H156" s="234"/>
      <c r="I156" s="234"/>
      <c r="J156" s="234"/>
      <c r="K156" s="234"/>
      <c r="L156" s="262">
        <v>0</v>
      </c>
      <c r="M156" s="263"/>
      <c r="N156" s="264"/>
      <c r="O156" s="78"/>
      <c r="P156" s="78"/>
      <c r="Q156" s="78"/>
      <c r="R156" s="78"/>
      <c r="S156" s="78"/>
      <c r="T156" s="78"/>
      <c r="U156" s="78"/>
    </row>
    <row r="157" spans="1:250" s="75" customFormat="1" ht="12" customHeight="1">
      <c r="B157" s="25"/>
      <c r="C157" s="36"/>
      <c r="D157" s="78"/>
      <c r="E157" s="78"/>
      <c r="F157" s="78"/>
      <c r="G157" s="307" t="s">
        <v>84</v>
      </c>
      <c r="H157" s="307"/>
      <c r="I157" s="307"/>
      <c r="J157" s="307"/>
      <c r="K157" s="307"/>
      <c r="L157" s="311">
        <f>SUM(L144:N149,L151:N156)</f>
        <v>0</v>
      </c>
      <c r="M157" s="263"/>
      <c r="N157" s="264"/>
      <c r="O157" s="78"/>
      <c r="P157" s="78"/>
      <c r="Q157" s="78"/>
      <c r="R157" s="78"/>
      <c r="S157" s="78"/>
      <c r="T157" s="78"/>
      <c r="U157" s="78"/>
    </row>
    <row r="158" spans="1:250" s="75" customFormat="1" ht="12" customHeight="1">
      <c r="B158" s="25"/>
      <c r="C158" s="36"/>
      <c r="D158" s="78"/>
      <c r="E158" s="78"/>
      <c r="F158" s="78"/>
      <c r="G158" s="78"/>
      <c r="H158" s="78"/>
      <c r="I158" s="78"/>
      <c r="J158" s="78"/>
      <c r="K158" s="78"/>
      <c r="L158" s="78"/>
      <c r="M158" s="78"/>
      <c r="N158" s="78"/>
      <c r="O158" s="78"/>
      <c r="P158" s="78"/>
      <c r="Q158" s="78"/>
      <c r="R158" s="78"/>
      <c r="S158" s="78"/>
      <c r="T158" s="78"/>
      <c r="U158" s="78"/>
    </row>
    <row r="159" spans="1:250" s="44" customFormat="1" ht="12" customHeight="1">
      <c r="A159" s="151"/>
      <c r="B159" s="156"/>
      <c r="C159" s="116" t="s">
        <v>63</v>
      </c>
      <c r="D159" s="348" t="s">
        <v>52</v>
      </c>
      <c r="E159" s="348"/>
      <c r="F159" s="348"/>
      <c r="G159" s="348"/>
      <c r="H159" s="348"/>
      <c r="I159" s="348"/>
      <c r="J159" s="348"/>
      <c r="K159" s="348"/>
      <c r="L159" s="348"/>
      <c r="M159" s="348"/>
      <c r="N159" s="348"/>
      <c r="O159" s="348"/>
      <c r="P159" s="348"/>
      <c r="Q159" s="136"/>
      <c r="R159" s="136"/>
      <c r="S159" s="136"/>
      <c r="T159" s="136"/>
      <c r="U159" s="136"/>
      <c r="V159" s="75"/>
      <c r="W159" s="75"/>
      <c r="X159" s="75"/>
      <c r="Y159" s="75"/>
      <c r="Z159" s="75"/>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c r="AY159" s="75"/>
      <c r="AZ159" s="75"/>
      <c r="BA159" s="75"/>
      <c r="BB159" s="75"/>
      <c r="BC159" s="75"/>
      <c r="BD159" s="75"/>
      <c r="BE159" s="75"/>
      <c r="BF159" s="75"/>
      <c r="BG159" s="75"/>
      <c r="BH159" s="75"/>
      <c r="BI159" s="75"/>
      <c r="BJ159" s="75"/>
      <c r="BK159" s="75"/>
      <c r="BL159" s="75"/>
      <c r="BM159" s="75"/>
      <c r="BN159" s="75"/>
      <c r="BO159" s="75"/>
      <c r="BP159" s="75"/>
      <c r="BQ159" s="75"/>
      <c r="BR159" s="75"/>
      <c r="BS159" s="75"/>
      <c r="BT159" s="75"/>
      <c r="BU159" s="75"/>
      <c r="BV159" s="75"/>
      <c r="BW159" s="75"/>
      <c r="BX159" s="75"/>
      <c r="BY159" s="75"/>
      <c r="BZ159" s="75"/>
      <c r="CA159" s="75"/>
      <c r="CB159" s="75"/>
      <c r="CC159" s="75"/>
      <c r="CD159" s="75"/>
      <c r="CE159" s="75"/>
      <c r="CF159" s="75"/>
      <c r="CG159" s="75"/>
      <c r="CH159" s="75"/>
      <c r="CI159" s="75"/>
      <c r="CJ159" s="75"/>
      <c r="CK159" s="75"/>
      <c r="CL159" s="75"/>
      <c r="CM159" s="75"/>
      <c r="CN159" s="75"/>
      <c r="CO159" s="75"/>
      <c r="CP159" s="75"/>
      <c r="CQ159" s="75"/>
      <c r="CR159" s="75"/>
      <c r="CS159" s="75"/>
      <c r="CT159" s="75"/>
      <c r="CU159" s="75"/>
      <c r="CV159" s="75"/>
      <c r="CW159" s="75"/>
      <c r="CX159" s="75"/>
      <c r="CY159" s="75"/>
      <c r="CZ159" s="75"/>
      <c r="DA159" s="75"/>
      <c r="DB159" s="75"/>
      <c r="DC159" s="75"/>
      <c r="DD159" s="75"/>
      <c r="DE159" s="75"/>
      <c r="DF159" s="75"/>
      <c r="DG159" s="75"/>
      <c r="DH159" s="75"/>
      <c r="DI159" s="75"/>
      <c r="DJ159" s="75"/>
      <c r="DK159" s="75"/>
      <c r="DL159" s="75"/>
      <c r="DM159" s="75"/>
      <c r="DN159" s="75"/>
      <c r="DO159" s="75"/>
      <c r="DP159" s="75"/>
      <c r="DQ159" s="75"/>
      <c r="DR159" s="75"/>
      <c r="DS159" s="75"/>
      <c r="DT159" s="75"/>
      <c r="DU159" s="75"/>
      <c r="DV159" s="75"/>
      <c r="DW159" s="75"/>
      <c r="DX159" s="75"/>
      <c r="DY159" s="75"/>
      <c r="DZ159" s="75"/>
      <c r="EA159" s="75"/>
      <c r="EB159" s="75"/>
      <c r="EC159" s="75"/>
      <c r="ED159" s="75"/>
      <c r="EE159" s="75"/>
      <c r="EF159" s="75"/>
      <c r="EG159" s="75"/>
      <c r="EH159" s="75"/>
      <c r="EI159" s="75"/>
      <c r="EJ159" s="75"/>
      <c r="EK159" s="75"/>
      <c r="EL159" s="75"/>
      <c r="EM159" s="75"/>
      <c r="EN159" s="75"/>
      <c r="EO159" s="75"/>
      <c r="EP159" s="75"/>
      <c r="EQ159" s="75"/>
      <c r="ER159" s="75"/>
      <c r="ES159" s="75"/>
      <c r="ET159" s="75"/>
      <c r="EU159" s="75"/>
      <c r="EV159" s="75"/>
      <c r="EW159" s="75"/>
      <c r="EX159" s="75"/>
      <c r="EY159" s="75"/>
      <c r="EZ159" s="75"/>
      <c r="FA159" s="75"/>
      <c r="FB159" s="75"/>
      <c r="FC159" s="75"/>
      <c r="FD159" s="75"/>
      <c r="FE159" s="75"/>
      <c r="FF159" s="75"/>
      <c r="FG159" s="75"/>
      <c r="FH159" s="75"/>
      <c r="FI159" s="75"/>
      <c r="FJ159" s="75"/>
      <c r="FK159" s="75"/>
      <c r="FL159" s="75"/>
      <c r="FM159" s="75"/>
      <c r="FN159" s="75"/>
      <c r="FO159" s="75"/>
      <c r="FP159" s="75"/>
      <c r="FQ159" s="75"/>
      <c r="FR159" s="75"/>
      <c r="FS159" s="75"/>
      <c r="FT159" s="75"/>
      <c r="FU159" s="75"/>
      <c r="FV159" s="75"/>
      <c r="FW159" s="75"/>
      <c r="FX159" s="75"/>
      <c r="FY159" s="75"/>
      <c r="FZ159" s="75"/>
      <c r="GA159" s="75"/>
      <c r="GB159" s="75"/>
      <c r="GC159" s="75"/>
      <c r="GD159" s="75"/>
      <c r="GE159" s="75"/>
      <c r="GF159" s="75"/>
      <c r="GG159" s="75"/>
      <c r="GH159" s="75"/>
      <c r="GI159" s="75"/>
      <c r="GJ159" s="75"/>
      <c r="GK159" s="75"/>
      <c r="GL159" s="75"/>
      <c r="GM159" s="75"/>
      <c r="GN159" s="75"/>
      <c r="GO159" s="75"/>
      <c r="GP159" s="75"/>
      <c r="GQ159" s="75"/>
      <c r="GR159" s="75"/>
      <c r="GS159" s="75"/>
      <c r="GT159" s="75"/>
      <c r="GU159" s="75"/>
      <c r="GV159" s="75"/>
      <c r="GW159" s="75"/>
      <c r="GX159" s="75"/>
      <c r="GY159" s="75"/>
      <c r="GZ159" s="75"/>
      <c r="HA159" s="75"/>
      <c r="HB159" s="75"/>
      <c r="HC159" s="75"/>
      <c r="HD159" s="75"/>
      <c r="HE159" s="75"/>
      <c r="HF159" s="75"/>
      <c r="HG159" s="75"/>
      <c r="HH159" s="75"/>
      <c r="HI159" s="75"/>
      <c r="HJ159" s="75"/>
      <c r="HK159" s="75"/>
      <c r="HL159" s="75"/>
      <c r="HM159" s="75"/>
      <c r="HN159" s="75"/>
      <c r="HO159" s="75"/>
      <c r="HP159" s="75"/>
      <c r="HQ159" s="75"/>
      <c r="HR159" s="75"/>
      <c r="HS159" s="75"/>
      <c r="HT159" s="75"/>
      <c r="HU159" s="75"/>
      <c r="HV159" s="75"/>
      <c r="HW159" s="75"/>
      <c r="HX159" s="75"/>
      <c r="HY159" s="75"/>
      <c r="HZ159" s="75"/>
      <c r="IA159" s="75"/>
      <c r="IB159" s="75"/>
      <c r="IC159" s="75"/>
      <c r="ID159" s="75"/>
      <c r="IE159" s="75"/>
      <c r="IF159" s="75"/>
      <c r="IG159" s="75"/>
      <c r="IH159" s="75"/>
      <c r="II159" s="75"/>
      <c r="IJ159" s="75"/>
      <c r="IK159" s="75"/>
      <c r="IL159" s="75"/>
      <c r="IM159" s="75"/>
      <c r="IN159" s="75"/>
      <c r="IO159" s="75"/>
      <c r="IP159" s="75"/>
    </row>
    <row r="160" spans="1:250" s="44" customFormat="1" ht="12" customHeight="1">
      <c r="A160" s="151"/>
      <c r="B160" s="158"/>
      <c r="C160" s="123"/>
      <c r="D160" s="348"/>
      <c r="E160" s="348"/>
      <c r="F160" s="348"/>
      <c r="G160" s="348"/>
      <c r="H160" s="348"/>
      <c r="I160" s="348"/>
      <c r="J160" s="348"/>
      <c r="K160" s="348"/>
      <c r="L160" s="348"/>
      <c r="M160" s="348"/>
      <c r="N160" s="348"/>
      <c r="O160" s="348"/>
      <c r="P160" s="348"/>
      <c r="Q160" s="136"/>
      <c r="R160" s="136"/>
      <c r="S160" s="136"/>
      <c r="T160" s="136"/>
      <c r="U160" s="136"/>
      <c r="V160" s="75"/>
      <c r="W160" s="75"/>
      <c r="X160" s="75"/>
      <c r="Y160" s="75"/>
      <c r="Z160" s="75"/>
      <c r="AA160" s="75"/>
      <c r="AB160" s="75"/>
      <c r="AC160" s="75"/>
      <c r="AD160" s="75"/>
      <c r="AE160" s="75"/>
      <c r="AF160" s="75"/>
      <c r="AG160" s="75"/>
      <c r="AH160" s="75"/>
      <c r="AI160" s="75"/>
      <c r="AJ160" s="75"/>
      <c r="AK160" s="75"/>
      <c r="AL160" s="75"/>
      <c r="AM160" s="75"/>
      <c r="AN160" s="75"/>
      <c r="AO160" s="75"/>
      <c r="AP160" s="75"/>
      <c r="AQ160" s="75"/>
      <c r="AR160" s="75"/>
      <c r="AS160" s="75"/>
      <c r="AT160" s="75"/>
      <c r="AU160" s="75"/>
      <c r="AV160" s="75"/>
      <c r="AW160" s="75"/>
      <c r="AX160" s="75"/>
      <c r="AY160" s="75"/>
      <c r="AZ160" s="75"/>
      <c r="BA160" s="75"/>
      <c r="BB160" s="75"/>
      <c r="BC160" s="75"/>
      <c r="BD160" s="75"/>
      <c r="BE160" s="75"/>
      <c r="BF160" s="75"/>
      <c r="BG160" s="75"/>
      <c r="BH160" s="75"/>
      <c r="BI160" s="75"/>
      <c r="BJ160" s="75"/>
      <c r="BK160" s="75"/>
      <c r="BL160" s="75"/>
      <c r="BM160" s="75"/>
      <c r="BN160" s="75"/>
      <c r="BO160" s="75"/>
      <c r="BP160" s="75"/>
      <c r="BQ160" s="75"/>
      <c r="BR160" s="75"/>
      <c r="BS160" s="75"/>
      <c r="BT160" s="75"/>
      <c r="BU160" s="75"/>
      <c r="BV160" s="75"/>
      <c r="BW160" s="75"/>
      <c r="BX160" s="75"/>
      <c r="BY160" s="75"/>
      <c r="BZ160" s="75"/>
      <c r="CA160" s="75"/>
      <c r="CB160" s="75"/>
      <c r="CC160" s="75"/>
      <c r="CD160" s="75"/>
      <c r="CE160" s="75"/>
      <c r="CF160" s="75"/>
      <c r="CG160" s="75"/>
      <c r="CH160" s="75"/>
      <c r="CI160" s="75"/>
      <c r="CJ160" s="75"/>
      <c r="CK160" s="75"/>
      <c r="CL160" s="75"/>
      <c r="CM160" s="75"/>
      <c r="CN160" s="75"/>
      <c r="CO160" s="75"/>
      <c r="CP160" s="75"/>
      <c r="CQ160" s="75"/>
      <c r="CR160" s="75"/>
      <c r="CS160" s="75"/>
      <c r="CT160" s="75"/>
      <c r="CU160" s="75"/>
      <c r="CV160" s="75"/>
      <c r="CW160" s="75"/>
      <c r="CX160" s="75"/>
      <c r="CY160" s="75"/>
      <c r="CZ160" s="75"/>
      <c r="DA160" s="75"/>
      <c r="DB160" s="75"/>
      <c r="DC160" s="75"/>
      <c r="DD160" s="75"/>
      <c r="DE160" s="75"/>
      <c r="DF160" s="75"/>
      <c r="DG160" s="75"/>
      <c r="DH160" s="75"/>
      <c r="DI160" s="75"/>
      <c r="DJ160" s="75"/>
      <c r="DK160" s="75"/>
      <c r="DL160" s="75"/>
      <c r="DM160" s="75"/>
      <c r="DN160" s="75"/>
      <c r="DO160" s="75"/>
      <c r="DP160" s="75"/>
      <c r="DQ160" s="75"/>
      <c r="DR160" s="75"/>
      <c r="DS160" s="75"/>
      <c r="DT160" s="75"/>
      <c r="DU160" s="75"/>
      <c r="DV160" s="75"/>
      <c r="DW160" s="75"/>
      <c r="DX160" s="75"/>
      <c r="DY160" s="75"/>
      <c r="DZ160" s="75"/>
      <c r="EA160" s="75"/>
      <c r="EB160" s="75"/>
      <c r="EC160" s="75"/>
      <c r="ED160" s="75"/>
      <c r="EE160" s="75"/>
      <c r="EF160" s="75"/>
      <c r="EG160" s="75"/>
      <c r="EH160" s="75"/>
      <c r="EI160" s="75"/>
      <c r="EJ160" s="75"/>
      <c r="EK160" s="75"/>
      <c r="EL160" s="75"/>
      <c r="EM160" s="75"/>
      <c r="EN160" s="75"/>
      <c r="EO160" s="75"/>
      <c r="EP160" s="75"/>
      <c r="EQ160" s="75"/>
      <c r="ER160" s="75"/>
      <c r="ES160" s="75"/>
      <c r="ET160" s="75"/>
      <c r="EU160" s="75"/>
      <c r="EV160" s="75"/>
      <c r="EW160" s="75"/>
      <c r="EX160" s="75"/>
      <c r="EY160" s="75"/>
      <c r="EZ160" s="75"/>
      <c r="FA160" s="75"/>
      <c r="FB160" s="75"/>
      <c r="FC160" s="75"/>
      <c r="FD160" s="75"/>
      <c r="FE160" s="75"/>
      <c r="FF160" s="75"/>
      <c r="FG160" s="75"/>
      <c r="FH160" s="75"/>
      <c r="FI160" s="75"/>
      <c r="FJ160" s="75"/>
      <c r="FK160" s="75"/>
      <c r="FL160" s="75"/>
      <c r="FM160" s="75"/>
      <c r="FN160" s="75"/>
      <c r="FO160" s="75"/>
      <c r="FP160" s="75"/>
      <c r="FQ160" s="75"/>
      <c r="FR160" s="75"/>
      <c r="FS160" s="75"/>
      <c r="FT160" s="75"/>
      <c r="FU160" s="75"/>
      <c r="FV160" s="75"/>
      <c r="FW160" s="75"/>
      <c r="FX160" s="75"/>
      <c r="FY160" s="75"/>
      <c r="FZ160" s="75"/>
      <c r="GA160" s="75"/>
      <c r="GB160" s="75"/>
      <c r="GC160" s="75"/>
      <c r="GD160" s="75"/>
      <c r="GE160" s="75"/>
      <c r="GF160" s="75"/>
      <c r="GG160" s="75"/>
      <c r="GH160" s="75"/>
      <c r="GI160" s="75"/>
      <c r="GJ160" s="75"/>
      <c r="GK160" s="75"/>
      <c r="GL160" s="75"/>
      <c r="GM160" s="75"/>
      <c r="GN160" s="75"/>
      <c r="GO160" s="75"/>
      <c r="GP160" s="75"/>
      <c r="GQ160" s="75"/>
      <c r="GR160" s="75"/>
      <c r="GS160" s="75"/>
      <c r="GT160" s="75"/>
      <c r="GU160" s="75"/>
      <c r="GV160" s="75"/>
      <c r="GW160" s="75"/>
      <c r="GX160" s="75"/>
      <c r="GY160" s="75"/>
      <c r="GZ160" s="75"/>
      <c r="HA160" s="75"/>
      <c r="HB160" s="75"/>
      <c r="HC160" s="75"/>
      <c r="HD160" s="75"/>
      <c r="HE160" s="75"/>
      <c r="HF160" s="75"/>
      <c r="HG160" s="75"/>
      <c r="HH160" s="75"/>
      <c r="HI160" s="75"/>
      <c r="HJ160" s="75"/>
      <c r="HK160" s="75"/>
      <c r="HL160" s="75"/>
      <c r="HM160" s="75"/>
      <c r="HN160" s="75"/>
      <c r="HO160" s="75"/>
      <c r="HP160" s="75"/>
      <c r="HQ160" s="75"/>
      <c r="HR160" s="75"/>
      <c r="HS160" s="75"/>
      <c r="HT160" s="75"/>
      <c r="HU160" s="75"/>
      <c r="HV160" s="75"/>
      <c r="HW160" s="75"/>
      <c r="HX160" s="75"/>
      <c r="HY160" s="75"/>
      <c r="HZ160" s="75"/>
      <c r="IA160" s="75"/>
      <c r="IB160" s="75"/>
      <c r="IC160" s="75"/>
      <c r="ID160" s="75"/>
      <c r="IE160" s="75"/>
      <c r="IF160" s="75"/>
      <c r="IG160" s="75"/>
      <c r="IH160" s="75"/>
      <c r="II160" s="75"/>
      <c r="IJ160" s="75"/>
      <c r="IK160" s="75"/>
      <c r="IL160" s="75"/>
      <c r="IM160" s="75"/>
      <c r="IN160" s="75"/>
      <c r="IO160" s="75"/>
      <c r="IP160" s="75"/>
    </row>
    <row r="161" spans="1:250" ht="12" customHeight="1">
      <c r="B161" s="11"/>
      <c r="C161" s="17"/>
      <c r="D161" s="7"/>
      <c r="E161" s="7"/>
      <c r="F161" s="7"/>
      <c r="G161" s="7"/>
      <c r="H161" s="7"/>
      <c r="I161" s="7"/>
      <c r="J161" s="7"/>
      <c r="K161" s="7"/>
      <c r="L161" s="7"/>
      <c r="M161" s="7"/>
      <c r="N161" s="7"/>
      <c r="O161" s="7"/>
      <c r="P161" s="81"/>
      <c r="Q161" s="81"/>
      <c r="R161" s="81"/>
      <c r="S161" s="81"/>
      <c r="T161" s="81"/>
      <c r="U161" s="81"/>
    </row>
    <row r="162" spans="1:250" s="82" customFormat="1" ht="12" customHeight="1">
      <c r="B162" s="83"/>
      <c r="C162" s="85"/>
      <c r="D162" s="81"/>
      <c r="E162" s="81"/>
      <c r="F162" s="81"/>
      <c r="G162" s="243" t="s">
        <v>82</v>
      </c>
      <c r="H162" s="243"/>
      <c r="I162" s="243"/>
      <c r="J162" s="243"/>
      <c r="K162" s="253">
        <v>2018</v>
      </c>
      <c r="L162" s="254"/>
      <c r="M162" s="255"/>
      <c r="N162" s="244">
        <v>2017</v>
      </c>
      <c r="O162" s="244"/>
      <c r="P162" s="244"/>
      <c r="Q162" s="81"/>
      <c r="R162" s="81"/>
      <c r="S162" s="81"/>
      <c r="T162" s="81"/>
      <c r="U162" s="81"/>
    </row>
    <row r="163" spans="1:250" s="82" customFormat="1" ht="12" customHeight="1">
      <c r="B163" s="83"/>
      <c r="C163" s="85"/>
      <c r="D163" s="81"/>
      <c r="E163" s="81"/>
      <c r="F163" s="81"/>
      <c r="G163" s="233" t="s">
        <v>298</v>
      </c>
      <c r="H163" s="233"/>
      <c r="I163" s="233"/>
      <c r="J163" s="233"/>
      <c r="K163" s="296">
        <v>0</v>
      </c>
      <c r="L163" s="288"/>
      <c r="M163" s="289"/>
      <c r="N163" s="248">
        <v>0</v>
      </c>
      <c r="O163" s="297"/>
      <c r="P163" s="297"/>
      <c r="Q163" s="81"/>
      <c r="R163" s="81"/>
      <c r="S163" s="81"/>
      <c r="T163" s="81"/>
      <c r="U163" s="81"/>
    </row>
    <row r="164" spans="1:250" s="82" customFormat="1" ht="12" customHeight="1">
      <c r="B164" s="83"/>
      <c r="C164" s="85"/>
      <c r="D164" s="81"/>
      <c r="E164" s="81"/>
      <c r="F164" s="81"/>
      <c r="G164" s="233" t="s">
        <v>299</v>
      </c>
      <c r="H164" s="233"/>
      <c r="I164" s="233"/>
      <c r="J164" s="233"/>
      <c r="K164" s="296">
        <v>0</v>
      </c>
      <c r="L164" s="288"/>
      <c r="M164" s="289"/>
      <c r="N164" s="248">
        <v>0</v>
      </c>
      <c r="O164" s="297"/>
      <c r="P164" s="297"/>
      <c r="Q164" s="81"/>
      <c r="R164" s="81"/>
      <c r="S164" s="81"/>
      <c r="T164" s="81"/>
      <c r="U164" s="81"/>
    </row>
    <row r="165" spans="1:250" s="82" customFormat="1" ht="12" customHeight="1">
      <c r="B165" s="83"/>
      <c r="C165" s="85"/>
      <c r="D165" s="81"/>
      <c r="E165" s="81"/>
      <c r="F165" s="81"/>
      <c r="G165" s="233" t="s">
        <v>300</v>
      </c>
      <c r="H165" s="233"/>
      <c r="I165" s="233"/>
      <c r="J165" s="233"/>
      <c r="K165" s="296">
        <v>0</v>
      </c>
      <c r="L165" s="288"/>
      <c r="M165" s="289"/>
      <c r="N165" s="248">
        <v>0</v>
      </c>
      <c r="O165" s="297"/>
      <c r="P165" s="297"/>
      <c r="Q165" s="81"/>
      <c r="R165" s="81"/>
      <c r="S165" s="81"/>
      <c r="T165" s="81"/>
      <c r="U165" s="81"/>
    </row>
    <row r="166" spans="1:250" s="82" customFormat="1" ht="12" customHeight="1">
      <c r="B166" s="83"/>
      <c r="C166" s="85"/>
      <c r="D166" s="81"/>
      <c r="E166" s="81"/>
      <c r="F166" s="81"/>
      <c r="G166" s="233" t="s">
        <v>301</v>
      </c>
      <c r="H166" s="233"/>
      <c r="I166" s="233"/>
      <c r="J166" s="233"/>
      <c r="K166" s="296">
        <v>0</v>
      </c>
      <c r="L166" s="288"/>
      <c r="M166" s="289"/>
      <c r="N166" s="248">
        <v>0</v>
      </c>
      <c r="O166" s="297"/>
      <c r="P166" s="297"/>
      <c r="Q166" s="81"/>
      <c r="R166" s="81"/>
      <c r="S166" s="81"/>
      <c r="T166" s="81"/>
      <c r="U166" s="81"/>
    </row>
    <row r="167" spans="1:250" s="82" customFormat="1" ht="12" customHeight="1">
      <c r="B167" s="83"/>
      <c r="C167" s="85"/>
      <c r="D167" s="81"/>
      <c r="E167" s="81"/>
      <c r="F167" s="81"/>
      <c r="G167" s="233" t="s">
        <v>302</v>
      </c>
      <c r="H167" s="233"/>
      <c r="I167" s="233"/>
      <c r="J167" s="233"/>
      <c r="K167" s="296">
        <v>0</v>
      </c>
      <c r="L167" s="288"/>
      <c r="M167" s="289"/>
      <c r="N167" s="248">
        <v>0</v>
      </c>
      <c r="O167" s="297"/>
      <c r="P167" s="297"/>
      <c r="Q167" s="81"/>
      <c r="R167" s="81"/>
      <c r="S167" s="81"/>
      <c r="T167" s="81"/>
      <c r="U167" s="81"/>
    </row>
    <row r="168" spans="1:250" s="82" customFormat="1" ht="12" customHeight="1">
      <c r="B168" s="83"/>
      <c r="C168" s="85"/>
      <c r="D168" s="81"/>
      <c r="E168" s="81"/>
      <c r="F168" s="81"/>
      <c r="G168" s="233" t="s">
        <v>303</v>
      </c>
      <c r="H168" s="233"/>
      <c r="I168" s="233"/>
      <c r="J168" s="233"/>
      <c r="K168" s="296">
        <v>0</v>
      </c>
      <c r="L168" s="288"/>
      <c r="M168" s="289"/>
      <c r="N168" s="248">
        <v>0</v>
      </c>
      <c r="O168" s="297"/>
      <c r="P168" s="297"/>
      <c r="Q168" s="81"/>
      <c r="R168" s="81"/>
      <c r="S168" s="81"/>
      <c r="T168" s="81"/>
      <c r="U168" s="81"/>
    </row>
    <row r="169" spans="1:250" s="82" customFormat="1" ht="12" customHeight="1">
      <c r="B169" s="83"/>
      <c r="C169" s="85"/>
      <c r="D169" s="81"/>
      <c r="E169" s="81"/>
      <c r="F169" s="81"/>
      <c r="G169" s="227" t="s">
        <v>89</v>
      </c>
      <c r="H169" s="228"/>
      <c r="I169" s="228"/>
      <c r="J169" s="229"/>
      <c r="K169" s="293">
        <f>SUM(K163:M164,K166:M168)</f>
        <v>0</v>
      </c>
      <c r="L169" s="294"/>
      <c r="M169" s="295"/>
      <c r="N169" s="293">
        <f>SUM(N163:P164,N166:P168)</f>
        <v>0</v>
      </c>
      <c r="O169" s="294"/>
      <c r="P169" s="295"/>
      <c r="Q169" s="81"/>
      <c r="R169" s="81"/>
      <c r="S169" s="81"/>
      <c r="T169" s="81"/>
      <c r="U169" s="81"/>
    </row>
    <row r="170" spans="1:250" s="82" customFormat="1" ht="12" customHeight="1">
      <c r="B170" s="83"/>
      <c r="C170" s="85"/>
      <c r="D170" s="81"/>
      <c r="E170" s="81"/>
      <c r="F170" s="81"/>
      <c r="G170" s="81"/>
      <c r="H170" s="81"/>
      <c r="I170" s="81"/>
      <c r="J170" s="81"/>
      <c r="K170" s="81"/>
      <c r="L170" s="81"/>
      <c r="M170" s="81"/>
      <c r="N170" s="81"/>
      <c r="O170" s="81"/>
      <c r="P170" s="81"/>
      <c r="Q170" s="81"/>
      <c r="R170" s="81"/>
      <c r="S170" s="81"/>
      <c r="T170" s="81"/>
      <c r="U170" s="81"/>
    </row>
    <row r="171" spans="1:250" ht="12" customHeight="1">
      <c r="B171" s="17"/>
      <c r="C171" s="2" t="s">
        <v>38</v>
      </c>
      <c r="D171" s="18" t="s">
        <v>39</v>
      </c>
      <c r="E171" s="17"/>
      <c r="F171" s="17"/>
      <c r="G171" s="17"/>
      <c r="H171" s="17"/>
      <c r="I171" s="17"/>
      <c r="J171" s="17"/>
      <c r="K171" s="17"/>
      <c r="L171" s="17"/>
      <c r="M171" s="17"/>
      <c r="N171" s="17"/>
      <c r="O171" s="17"/>
      <c r="P171" s="85"/>
      <c r="Q171" s="85"/>
      <c r="R171" s="85"/>
      <c r="S171" s="85"/>
      <c r="T171" s="85"/>
      <c r="U171" s="85"/>
    </row>
    <row r="172" spans="1:250" ht="12" customHeight="1">
      <c r="B172" s="14"/>
      <c r="C172" s="14"/>
      <c r="D172" s="2" t="s">
        <v>4</v>
      </c>
      <c r="E172" s="14"/>
      <c r="F172" s="15"/>
      <c r="G172" s="14"/>
      <c r="H172" s="15"/>
      <c r="I172" s="14"/>
      <c r="J172" s="15"/>
      <c r="K172" s="14"/>
      <c r="L172" s="15"/>
      <c r="M172" s="14"/>
      <c r="N172" s="15"/>
      <c r="O172" s="14"/>
      <c r="P172" s="182"/>
      <c r="Q172" s="182"/>
      <c r="R172" s="182"/>
      <c r="S172" s="182"/>
      <c r="T172" s="182"/>
      <c r="U172" s="182"/>
    </row>
    <row r="173" spans="1:250" s="113" customFormat="1" ht="12" customHeight="1">
      <c r="A173" s="150"/>
      <c r="B173" s="150"/>
      <c r="C173" s="111" t="s">
        <v>61</v>
      </c>
      <c r="D173" s="348" t="s">
        <v>53</v>
      </c>
      <c r="E173" s="348"/>
      <c r="F173" s="348"/>
      <c r="G173" s="348"/>
      <c r="H173" s="348"/>
      <c r="I173" s="348"/>
      <c r="J173" s="348"/>
      <c r="K173" s="348"/>
      <c r="L173" s="348"/>
      <c r="M173" s="348"/>
      <c r="N173" s="348"/>
      <c r="O173" s="348"/>
      <c r="P173" s="348"/>
      <c r="Q173" s="136"/>
      <c r="R173" s="136"/>
      <c r="S173" s="136"/>
      <c r="T173" s="136"/>
      <c r="U173" s="136"/>
      <c r="V173" s="127"/>
      <c r="W173" s="127"/>
      <c r="X173" s="127"/>
      <c r="Y173" s="127"/>
      <c r="Z173" s="127"/>
      <c r="AA173" s="127"/>
      <c r="AB173" s="127"/>
      <c r="AC173" s="127"/>
      <c r="AD173" s="127"/>
      <c r="AE173" s="127"/>
      <c r="AF173" s="127"/>
      <c r="AG173" s="127"/>
      <c r="AH173" s="127"/>
      <c r="AI173" s="127"/>
      <c r="AJ173" s="127"/>
      <c r="AK173" s="127"/>
      <c r="AL173" s="127"/>
      <c r="AM173" s="127"/>
      <c r="AN173" s="127"/>
      <c r="AO173" s="127"/>
      <c r="AP173" s="127"/>
      <c r="AQ173" s="127"/>
      <c r="AR173" s="127"/>
      <c r="AS173" s="127"/>
      <c r="AT173" s="127"/>
      <c r="AU173" s="127"/>
      <c r="AV173" s="127"/>
      <c r="AW173" s="127"/>
      <c r="AX173" s="127"/>
      <c r="AY173" s="127"/>
      <c r="AZ173" s="127"/>
      <c r="BA173" s="127"/>
      <c r="BB173" s="127"/>
      <c r="BC173" s="127"/>
      <c r="BD173" s="127"/>
      <c r="BE173" s="127"/>
      <c r="BF173" s="127"/>
      <c r="BG173" s="127"/>
      <c r="BH173" s="127"/>
      <c r="BI173" s="127"/>
      <c r="BJ173" s="127"/>
      <c r="BK173" s="127"/>
      <c r="BL173" s="127"/>
      <c r="BM173" s="127"/>
      <c r="BN173" s="127"/>
      <c r="BO173" s="127"/>
      <c r="BP173" s="127"/>
      <c r="BQ173" s="127"/>
      <c r="BR173" s="127"/>
      <c r="BS173" s="127"/>
      <c r="BT173" s="127"/>
      <c r="BU173" s="127"/>
      <c r="BV173" s="127"/>
      <c r="BW173" s="127"/>
      <c r="BX173" s="127"/>
      <c r="BY173" s="127"/>
      <c r="BZ173" s="127"/>
      <c r="CA173" s="127"/>
      <c r="CB173" s="127"/>
      <c r="CC173" s="127"/>
      <c r="CD173" s="127"/>
      <c r="CE173" s="127"/>
      <c r="CF173" s="127"/>
      <c r="CG173" s="127"/>
      <c r="CH173" s="127"/>
      <c r="CI173" s="127"/>
      <c r="CJ173" s="127"/>
      <c r="CK173" s="127"/>
      <c r="CL173" s="127"/>
      <c r="CM173" s="127"/>
      <c r="CN173" s="127"/>
      <c r="CO173" s="127"/>
      <c r="CP173" s="127"/>
      <c r="CQ173" s="127"/>
      <c r="CR173" s="127"/>
      <c r="CS173" s="127"/>
      <c r="CT173" s="127"/>
      <c r="CU173" s="127"/>
      <c r="CV173" s="127"/>
      <c r="CW173" s="127"/>
      <c r="CX173" s="127"/>
      <c r="CY173" s="127"/>
      <c r="CZ173" s="127"/>
      <c r="DA173" s="127"/>
      <c r="DB173" s="127"/>
      <c r="DC173" s="127"/>
      <c r="DD173" s="127"/>
      <c r="DE173" s="127"/>
      <c r="DF173" s="127"/>
      <c r="DG173" s="127"/>
      <c r="DH173" s="127"/>
      <c r="DI173" s="127"/>
      <c r="DJ173" s="127"/>
      <c r="DK173" s="127"/>
      <c r="DL173" s="127"/>
      <c r="DM173" s="127"/>
      <c r="DN173" s="127"/>
      <c r="DO173" s="127"/>
      <c r="DP173" s="127"/>
      <c r="DQ173" s="127"/>
      <c r="DR173" s="127"/>
      <c r="DS173" s="127"/>
      <c r="DT173" s="127"/>
      <c r="DU173" s="127"/>
      <c r="DV173" s="127"/>
      <c r="DW173" s="127"/>
      <c r="DX173" s="127"/>
      <c r="DY173" s="127"/>
      <c r="DZ173" s="127"/>
      <c r="EA173" s="127"/>
      <c r="EB173" s="127"/>
      <c r="EC173" s="127"/>
      <c r="ED173" s="127"/>
      <c r="EE173" s="127"/>
      <c r="EF173" s="127"/>
      <c r="EG173" s="127"/>
      <c r="EH173" s="127"/>
      <c r="EI173" s="127"/>
      <c r="EJ173" s="127"/>
      <c r="EK173" s="127"/>
      <c r="EL173" s="127"/>
      <c r="EM173" s="127"/>
      <c r="EN173" s="127"/>
      <c r="EO173" s="127"/>
      <c r="EP173" s="127"/>
      <c r="EQ173" s="127"/>
      <c r="ER173" s="127"/>
      <c r="ES173" s="127"/>
      <c r="ET173" s="127"/>
      <c r="EU173" s="127"/>
      <c r="EV173" s="127"/>
      <c r="EW173" s="127"/>
      <c r="EX173" s="127"/>
      <c r="EY173" s="127"/>
      <c r="EZ173" s="127"/>
      <c r="FA173" s="127"/>
      <c r="FB173" s="127"/>
      <c r="FC173" s="127"/>
      <c r="FD173" s="127"/>
      <c r="FE173" s="127"/>
      <c r="FF173" s="127"/>
      <c r="FG173" s="127"/>
      <c r="FH173" s="127"/>
      <c r="FI173" s="127"/>
      <c r="FJ173" s="127"/>
      <c r="FK173" s="127"/>
      <c r="FL173" s="127"/>
      <c r="FM173" s="127"/>
      <c r="FN173" s="127"/>
      <c r="FO173" s="127"/>
      <c r="FP173" s="127"/>
      <c r="FQ173" s="127"/>
      <c r="FR173" s="127"/>
      <c r="FS173" s="127"/>
      <c r="FT173" s="127"/>
      <c r="FU173" s="127"/>
      <c r="FV173" s="127"/>
      <c r="FW173" s="127"/>
      <c r="FX173" s="127"/>
      <c r="FY173" s="127"/>
      <c r="FZ173" s="127"/>
      <c r="GA173" s="127"/>
      <c r="GB173" s="127"/>
      <c r="GC173" s="127"/>
      <c r="GD173" s="127"/>
      <c r="GE173" s="127"/>
      <c r="GF173" s="127"/>
      <c r="GG173" s="127"/>
      <c r="GH173" s="127"/>
      <c r="GI173" s="127"/>
      <c r="GJ173" s="127"/>
      <c r="GK173" s="127"/>
      <c r="GL173" s="127"/>
      <c r="GM173" s="127"/>
      <c r="GN173" s="127"/>
      <c r="GO173" s="127"/>
      <c r="GP173" s="127"/>
      <c r="GQ173" s="127"/>
      <c r="GR173" s="127"/>
      <c r="GS173" s="127"/>
      <c r="GT173" s="127"/>
      <c r="GU173" s="127"/>
      <c r="GV173" s="127"/>
      <c r="GW173" s="127"/>
      <c r="GX173" s="127"/>
      <c r="GY173" s="127"/>
      <c r="GZ173" s="127"/>
      <c r="HA173" s="127"/>
      <c r="HB173" s="127"/>
      <c r="HC173" s="127"/>
      <c r="HD173" s="127"/>
      <c r="HE173" s="127"/>
      <c r="HF173" s="127"/>
      <c r="HG173" s="127"/>
      <c r="HH173" s="127"/>
      <c r="HI173" s="127"/>
      <c r="HJ173" s="127"/>
      <c r="HK173" s="127"/>
      <c r="HL173" s="127"/>
      <c r="HM173" s="127"/>
      <c r="HN173" s="127"/>
      <c r="HO173" s="127"/>
      <c r="HP173" s="127"/>
      <c r="HQ173" s="127"/>
      <c r="HR173" s="127"/>
      <c r="HS173" s="127"/>
      <c r="HT173" s="127"/>
      <c r="HU173" s="127"/>
      <c r="HV173" s="127"/>
      <c r="HW173" s="127"/>
      <c r="HX173" s="127"/>
      <c r="HY173" s="127"/>
      <c r="HZ173" s="127"/>
      <c r="IA173" s="127"/>
      <c r="IB173" s="127"/>
      <c r="IC173" s="127"/>
      <c r="ID173" s="127"/>
      <c r="IE173" s="127"/>
      <c r="IF173" s="127"/>
      <c r="IG173" s="127"/>
      <c r="IH173" s="127"/>
      <c r="II173" s="127"/>
      <c r="IJ173" s="127"/>
      <c r="IK173" s="127"/>
      <c r="IL173" s="127"/>
      <c r="IM173" s="127"/>
      <c r="IN173" s="127"/>
      <c r="IO173" s="127"/>
      <c r="IP173" s="127"/>
    </row>
    <row r="174" spans="1:250" s="113" customFormat="1" ht="12" customHeight="1">
      <c r="A174" s="150"/>
      <c r="B174" s="150"/>
      <c r="C174" s="111"/>
      <c r="D174" s="348"/>
      <c r="E174" s="348"/>
      <c r="F174" s="348"/>
      <c r="G174" s="348"/>
      <c r="H174" s="348"/>
      <c r="I174" s="348"/>
      <c r="J174" s="348"/>
      <c r="K174" s="348"/>
      <c r="L174" s="348"/>
      <c r="M174" s="348"/>
      <c r="N174" s="348"/>
      <c r="O174" s="348"/>
      <c r="P174" s="348"/>
      <c r="Q174" s="136"/>
      <c r="R174" s="136"/>
      <c r="S174" s="136"/>
      <c r="T174" s="136"/>
      <c r="U174" s="136"/>
      <c r="V174" s="127"/>
      <c r="W174" s="127"/>
      <c r="X174" s="127"/>
      <c r="Y174" s="127"/>
      <c r="Z174" s="127"/>
      <c r="AA174" s="127"/>
      <c r="AB174" s="127"/>
      <c r="AC174" s="127"/>
      <c r="AD174" s="127"/>
      <c r="AE174" s="127"/>
      <c r="AF174" s="127"/>
      <c r="AG174" s="127"/>
      <c r="AH174" s="127"/>
      <c r="AI174" s="127"/>
      <c r="AJ174" s="127"/>
      <c r="AK174" s="127"/>
      <c r="AL174" s="127"/>
      <c r="AM174" s="127"/>
      <c r="AN174" s="127"/>
      <c r="AO174" s="127"/>
      <c r="AP174" s="127"/>
      <c r="AQ174" s="127"/>
      <c r="AR174" s="127"/>
      <c r="AS174" s="127"/>
      <c r="AT174" s="127"/>
      <c r="AU174" s="127"/>
      <c r="AV174" s="127"/>
      <c r="AW174" s="127"/>
      <c r="AX174" s="127"/>
      <c r="AY174" s="127"/>
      <c r="AZ174" s="127"/>
      <c r="BA174" s="127"/>
      <c r="BB174" s="127"/>
      <c r="BC174" s="127"/>
      <c r="BD174" s="127"/>
      <c r="BE174" s="127"/>
      <c r="BF174" s="127"/>
      <c r="BG174" s="127"/>
      <c r="BH174" s="127"/>
      <c r="BI174" s="127"/>
      <c r="BJ174" s="127"/>
      <c r="BK174" s="127"/>
      <c r="BL174" s="127"/>
      <c r="BM174" s="127"/>
      <c r="BN174" s="127"/>
      <c r="BO174" s="127"/>
      <c r="BP174" s="127"/>
      <c r="BQ174" s="127"/>
      <c r="BR174" s="127"/>
      <c r="BS174" s="127"/>
      <c r="BT174" s="127"/>
      <c r="BU174" s="127"/>
      <c r="BV174" s="127"/>
      <c r="BW174" s="127"/>
      <c r="BX174" s="127"/>
      <c r="BY174" s="127"/>
      <c r="BZ174" s="127"/>
      <c r="CA174" s="127"/>
      <c r="CB174" s="127"/>
      <c r="CC174" s="127"/>
      <c r="CD174" s="127"/>
      <c r="CE174" s="127"/>
      <c r="CF174" s="127"/>
      <c r="CG174" s="127"/>
      <c r="CH174" s="127"/>
      <c r="CI174" s="127"/>
      <c r="CJ174" s="127"/>
      <c r="CK174" s="127"/>
      <c r="CL174" s="127"/>
      <c r="CM174" s="127"/>
      <c r="CN174" s="127"/>
      <c r="CO174" s="127"/>
      <c r="CP174" s="127"/>
      <c r="CQ174" s="127"/>
      <c r="CR174" s="127"/>
      <c r="CS174" s="127"/>
      <c r="CT174" s="127"/>
      <c r="CU174" s="127"/>
      <c r="CV174" s="127"/>
      <c r="CW174" s="127"/>
      <c r="CX174" s="127"/>
      <c r="CY174" s="127"/>
      <c r="CZ174" s="127"/>
      <c r="DA174" s="127"/>
      <c r="DB174" s="127"/>
      <c r="DC174" s="127"/>
      <c r="DD174" s="127"/>
      <c r="DE174" s="127"/>
      <c r="DF174" s="127"/>
      <c r="DG174" s="127"/>
      <c r="DH174" s="127"/>
      <c r="DI174" s="127"/>
      <c r="DJ174" s="127"/>
      <c r="DK174" s="127"/>
      <c r="DL174" s="127"/>
      <c r="DM174" s="127"/>
      <c r="DN174" s="127"/>
      <c r="DO174" s="127"/>
      <c r="DP174" s="127"/>
      <c r="DQ174" s="127"/>
      <c r="DR174" s="127"/>
      <c r="DS174" s="127"/>
      <c r="DT174" s="127"/>
      <c r="DU174" s="127"/>
      <c r="DV174" s="127"/>
      <c r="DW174" s="127"/>
      <c r="DX174" s="127"/>
      <c r="DY174" s="127"/>
      <c r="DZ174" s="127"/>
      <c r="EA174" s="127"/>
      <c r="EB174" s="127"/>
      <c r="EC174" s="127"/>
      <c r="ED174" s="127"/>
      <c r="EE174" s="127"/>
      <c r="EF174" s="127"/>
      <c r="EG174" s="127"/>
      <c r="EH174" s="127"/>
      <c r="EI174" s="127"/>
      <c r="EJ174" s="127"/>
      <c r="EK174" s="127"/>
      <c r="EL174" s="127"/>
      <c r="EM174" s="127"/>
      <c r="EN174" s="127"/>
      <c r="EO174" s="127"/>
      <c r="EP174" s="127"/>
      <c r="EQ174" s="127"/>
      <c r="ER174" s="127"/>
      <c r="ES174" s="127"/>
      <c r="ET174" s="127"/>
      <c r="EU174" s="127"/>
      <c r="EV174" s="127"/>
      <c r="EW174" s="127"/>
      <c r="EX174" s="127"/>
      <c r="EY174" s="127"/>
      <c r="EZ174" s="127"/>
      <c r="FA174" s="127"/>
      <c r="FB174" s="127"/>
      <c r="FC174" s="127"/>
      <c r="FD174" s="127"/>
      <c r="FE174" s="127"/>
      <c r="FF174" s="127"/>
      <c r="FG174" s="127"/>
      <c r="FH174" s="127"/>
      <c r="FI174" s="127"/>
      <c r="FJ174" s="127"/>
      <c r="FK174" s="127"/>
      <c r="FL174" s="127"/>
      <c r="FM174" s="127"/>
      <c r="FN174" s="127"/>
      <c r="FO174" s="127"/>
      <c r="FP174" s="127"/>
      <c r="FQ174" s="127"/>
      <c r="FR174" s="127"/>
      <c r="FS174" s="127"/>
      <c r="FT174" s="127"/>
      <c r="FU174" s="127"/>
      <c r="FV174" s="127"/>
      <c r="FW174" s="127"/>
      <c r="FX174" s="127"/>
      <c r="FY174" s="127"/>
      <c r="FZ174" s="127"/>
      <c r="GA174" s="127"/>
      <c r="GB174" s="127"/>
      <c r="GC174" s="127"/>
      <c r="GD174" s="127"/>
      <c r="GE174" s="127"/>
      <c r="GF174" s="127"/>
      <c r="GG174" s="127"/>
      <c r="GH174" s="127"/>
      <c r="GI174" s="127"/>
      <c r="GJ174" s="127"/>
      <c r="GK174" s="127"/>
      <c r="GL174" s="127"/>
      <c r="GM174" s="127"/>
      <c r="GN174" s="127"/>
      <c r="GO174" s="127"/>
      <c r="GP174" s="127"/>
      <c r="GQ174" s="127"/>
      <c r="GR174" s="127"/>
      <c r="GS174" s="127"/>
      <c r="GT174" s="127"/>
      <c r="GU174" s="127"/>
      <c r="GV174" s="127"/>
      <c r="GW174" s="127"/>
      <c r="GX174" s="127"/>
      <c r="GY174" s="127"/>
      <c r="GZ174" s="127"/>
      <c r="HA174" s="127"/>
      <c r="HB174" s="127"/>
      <c r="HC174" s="127"/>
      <c r="HD174" s="127"/>
      <c r="HE174" s="127"/>
      <c r="HF174" s="127"/>
      <c r="HG174" s="127"/>
      <c r="HH174" s="127"/>
      <c r="HI174" s="127"/>
      <c r="HJ174" s="127"/>
      <c r="HK174" s="127"/>
      <c r="HL174" s="127"/>
      <c r="HM174" s="127"/>
      <c r="HN174" s="127"/>
      <c r="HO174" s="127"/>
      <c r="HP174" s="127"/>
      <c r="HQ174" s="127"/>
      <c r="HR174" s="127"/>
      <c r="HS174" s="127"/>
      <c r="HT174" s="127"/>
      <c r="HU174" s="127"/>
      <c r="HV174" s="127"/>
      <c r="HW174" s="127"/>
      <c r="HX174" s="127"/>
      <c r="HY174" s="127"/>
      <c r="HZ174" s="127"/>
      <c r="IA174" s="127"/>
      <c r="IB174" s="127"/>
      <c r="IC174" s="127"/>
      <c r="ID174" s="127"/>
      <c r="IE174" s="127"/>
      <c r="IF174" s="127"/>
      <c r="IG174" s="127"/>
      <c r="IH174" s="127"/>
      <c r="II174" s="127"/>
      <c r="IJ174" s="127"/>
      <c r="IK174" s="127"/>
      <c r="IL174" s="127"/>
      <c r="IM174" s="127"/>
      <c r="IN174" s="127"/>
      <c r="IO174" s="127"/>
      <c r="IP174" s="127"/>
    </row>
    <row r="175" spans="1:250" s="26" customFormat="1" ht="12" customHeight="1">
      <c r="C175" s="38"/>
      <c r="D175" s="40"/>
      <c r="E175" s="40"/>
      <c r="F175" s="40"/>
      <c r="G175" s="40"/>
      <c r="H175" s="40"/>
      <c r="I175" s="40"/>
      <c r="J175" s="40"/>
      <c r="K175" s="40"/>
      <c r="L175" s="40"/>
      <c r="M175" s="40"/>
      <c r="N175" s="40"/>
      <c r="O175" s="40"/>
      <c r="P175" s="40"/>
      <c r="Q175" s="40"/>
      <c r="R175" s="40"/>
      <c r="S175" s="40"/>
      <c r="T175" s="40"/>
      <c r="U175" s="40"/>
      <c r="V175" s="75"/>
      <c r="W175" s="75"/>
      <c r="X175" s="75"/>
      <c r="Y175" s="75"/>
      <c r="Z175" s="75"/>
      <c r="AA175" s="75"/>
      <c r="AB175" s="75"/>
      <c r="AC175" s="75"/>
      <c r="AD175" s="75"/>
      <c r="AE175" s="75"/>
      <c r="AF175" s="75"/>
      <c r="AG175" s="75"/>
      <c r="AH175" s="75"/>
      <c r="AI175" s="75"/>
      <c r="AJ175" s="75"/>
      <c r="AK175" s="75"/>
      <c r="AL175" s="75"/>
      <c r="AM175" s="75"/>
      <c r="AN175" s="75"/>
      <c r="AO175" s="75"/>
      <c r="AP175" s="75"/>
      <c r="AQ175" s="75"/>
      <c r="AR175" s="75"/>
      <c r="AS175" s="75"/>
      <c r="AT175" s="75"/>
      <c r="AU175" s="75"/>
      <c r="AV175" s="75"/>
      <c r="AW175" s="75"/>
      <c r="AX175" s="75"/>
      <c r="AY175" s="75"/>
      <c r="AZ175" s="75"/>
      <c r="BA175" s="75"/>
      <c r="BB175" s="75"/>
      <c r="BC175" s="75"/>
      <c r="BD175" s="75"/>
      <c r="BE175" s="75"/>
      <c r="BF175" s="75"/>
      <c r="BG175" s="75"/>
      <c r="BH175" s="75"/>
      <c r="BI175" s="75"/>
      <c r="BJ175" s="75"/>
      <c r="BK175" s="75"/>
      <c r="BL175" s="75"/>
      <c r="BM175" s="75"/>
      <c r="BN175" s="75"/>
      <c r="BO175" s="75"/>
      <c r="BP175" s="75"/>
      <c r="BQ175" s="75"/>
      <c r="BR175" s="75"/>
      <c r="BS175" s="75"/>
      <c r="BT175" s="75"/>
      <c r="BU175" s="75"/>
      <c r="BV175" s="75"/>
      <c r="BW175" s="75"/>
      <c r="BX175" s="75"/>
      <c r="BY175" s="75"/>
      <c r="BZ175" s="75"/>
      <c r="CA175" s="75"/>
      <c r="CB175" s="75"/>
      <c r="CC175" s="75"/>
      <c r="CD175" s="75"/>
      <c r="CE175" s="75"/>
      <c r="CF175" s="75"/>
      <c r="CG175" s="75"/>
      <c r="CH175" s="75"/>
      <c r="CI175" s="75"/>
      <c r="CJ175" s="75"/>
      <c r="CK175" s="75"/>
      <c r="CL175" s="75"/>
      <c r="CM175" s="75"/>
      <c r="CN175" s="75"/>
      <c r="CO175" s="75"/>
      <c r="CP175" s="75"/>
      <c r="CQ175" s="75"/>
      <c r="CR175" s="75"/>
      <c r="CS175" s="75"/>
      <c r="CT175" s="75"/>
      <c r="CU175" s="75"/>
      <c r="CV175" s="75"/>
      <c r="CW175" s="75"/>
      <c r="CX175" s="75"/>
      <c r="CY175" s="75"/>
      <c r="CZ175" s="75"/>
      <c r="DA175" s="75"/>
      <c r="DB175" s="75"/>
      <c r="DC175" s="75"/>
      <c r="DD175" s="75"/>
      <c r="DE175" s="75"/>
      <c r="DF175" s="75"/>
      <c r="DG175" s="75"/>
      <c r="DH175" s="75"/>
      <c r="DI175" s="75"/>
      <c r="DJ175" s="75"/>
      <c r="DK175" s="75"/>
      <c r="DL175" s="75"/>
      <c r="DM175" s="75"/>
      <c r="DN175" s="75"/>
      <c r="DO175" s="75"/>
      <c r="DP175" s="75"/>
      <c r="DQ175" s="75"/>
      <c r="DR175" s="75"/>
      <c r="DS175" s="75"/>
      <c r="DT175" s="75"/>
      <c r="DU175" s="75"/>
      <c r="DV175" s="75"/>
      <c r="DW175" s="75"/>
      <c r="DX175" s="75"/>
      <c r="DY175" s="75"/>
      <c r="DZ175" s="75"/>
      <c r="EA175" s="75"/>
      <c r="EB175" s="75"/>
      <c r="EC175" s="75"/>
      <c r="ED175" s="75"/>
      <c r="EE175" s="75"/>
      <c r="EF175" s="75"/>
      <c r="EG175" s="75"/>
      <c r="EH175" s="75"/>
      <c r="EI175" s="75"/>
      <c r="EJ175" s="75"/>
      <c r="EK175" s="75"/>
      <c r="EL175" s="75"/>
      <c r="EM175" s="75"/>
      <c r="EN175" s="75"/>
      <c r="EO175" s="75"/>
      <c r="EP175" s="75"/>
      <c r="EQ175" s="75"/>
      <c r="ER175" s="75"/>
      <c r="ES175" s="75"/>
      <c r="ET175" s="75"/>
      <c r="EU175" s="75"/>
      <c r="EV175" s="75"/>
      <c r="EW175" s="75"/>
      <c r="EX175" s="75"/>
      <c r="EY175" s="75"/>
      <c r="EZ175" s="75"/>
      <c r="FA175" s="75"/>
      <c r="FB175" s="75"/>
      <c r="FC175" s="75"/>
      <c r="FD175" s="75"/>
      <c r="FE175" s="75"/>
      <c r="FF175" s="75"/>
      <c r="FG175" s="75"/>
      <c r="FH175" s="75"/>
      <c r="FI175" s="75"/>
      <c r="FJ175" s="75"/>
      <c r="FK175" s="75"/>
      <c r="FL175" s="75"/>
      <c r="FM175" s="75"/>
      <c r="FN175" s="75"/>
      <c r="FO175" s="75"/>
      <c r="FP175" s="75"/>
      <c r="FQ175" s="75"/>
      <c r="FR175" s="75"/>
      <c r="FS175" s="75"/>
      <c r="FT175" s="75"/>
      <c r="FU175" s="75"/>
      <c r="FV175" s="75"/>
      <c r="FW175" s="75"/>
      <c r="FX175" s="75"/>
      <c r="FY175" s="75"/>
      <c r="FZ175" s="75"/>
      <c r="GA175" s="75"/>
      <c r="GB175" s="75"/>
      <c r="GC175" s="75"/>
      <c r="GD175" s="75"/>
      <c r="GE175" s="75"/>
      <c r="GF175" s="75"/>
      <c r="GG175" s="75"/>
      <c r="GH175" s="75"/>
      <c r="GI175" s="75"/>
      <c r="GJ175" s="75"/>
      <c r="GK175" s="75"/>
      <c r="GL175" s="75"/>
      <c r="GM175" s="75"/>
      <c r="GN175" s="75"/>
      <c r="GO175" s="75"/>
      <c r="GP175" s="75"/>
      <c r="GQ175" s="75"/>
      <c r="GR175" s="75"/>
      <c r="GS175" s="75"/>
      <c r="GT175" s="75"/>
      <c r="GU175" s="75"/>
      <c r="GV175" s="75"/>
      <c r="GW175" s="75"/>
      <c r="GX175" s="75"/>
      <c r="GY175" s="75"/>
      <c r="GZ175" s="75"/>
      <c r="HA175" s="75"/>
      <c r="HB175" s="75"/>
      <c r="HC175" s="75"/>
      <c r="HD175" s="75"/>
      <c r="HE175" s="75"/>
      <c r="HF175" s="75"/>
      <c r="HG175" s="75"/>
      <c r="HH175" s="75"/>
      <c r="HI175" s="75"/>
      <c r="HJ175" s="75"/>
      <c r="HK175" s="75"/>
      <c r="HL175" s="75"/>
      <c r="HM175" s="75"/>
      <c r="HN175" s="75"/>
      <c r="HO175" s="75"/>
      <c r="HP175" s="75"/>
      <c r="HQ175" s="75"/>
      <c r="HR175" s="75"/>
      <c r="HS175" s="75"/>
      <c r="HT175" s="75"/>
      <c r="HU175" s="75"/>
      <c r="HV175" s="75"/>
      <c r="HW175" s="75"/>
      <c r="HX175" s="75"/>
      <c r="HY175" s="75"/>
      <c r="HZ175" s="75"/>
      <c r="IA175" s="75"/>
      <c r="IB175" s="75"/>
      <c r="IC175" s="75"/>
      <c r="ID175" s="75"/>
      <c r="IE175" s="75"/>
      <c r="IF175" s="75"/>
      <c r="IG175" s="75"/>
      <c r="IH175" s="75"/>
      <c r="II175" s="75"/>
      <c r="IJ175" s="75"/>
      <c r="IK175" s="75"/>
      <c r="IL175" s="75"/>
      <c r="IM175" s="75"/>
      <c r="IN175" s="75"/>
      <c r="IO175" s="75"/>
      <c r="IP175" s="75"/>
    </row>
    <row r="176" spans="1:250" s="75" customFormat="1" ht="12" customHeight="1">
      <c r="C176" s="38"/>
      <c r="D176" s="40"/>
      <c r="E176" s="40"/>
      <c r="F176" s="40"/>
      <c r="G176" s="250" t="s">
        <v>82</v>
      </c>
      <c r="H176" s="251"/>
      <c r="I176" s="251"/>
      <c r="J176" s="251"/>
      <c r="K176" s="251"/>
      <c r="L176" s="251"/>
      <c r="M176" s="251"/>
      <c r="N176" s="251"/>
      <c r="O176" s="252"/>
      <c r="P176" s="253" t="s">
        <v>86</v>
      </c>
      <c r="Q176" s="254"/>
      <c r="R176" s="255"/>
      <c r="S176" s="40"/>
      <c r="T176" s="40"/>
      <c r="U176" s="40"/>
    </row>
    <row r="177" spans="3:21" s="170" customFormat="1" ht="12" customHeight="1">
      <c r="C177" s="38"/>
      <c r="D177" s="173"/>
      <c r="E177" s="173"/>
      <c r="F177" s="173"/>
      <c r="G177" s="300" t="s">
        <v>304</v>
      </c>
      <c r="H177" s="301"/>
      <c r="I177" s="301"/>
      <c r="J177" s="301"/>
      <c r="K177" s="301"/>
      <c r="L177" s="301"/>
      <c r="M177" s="301"/>
      <c r="N177" s="301"/>
      <c r="O177" s="302"/>
      <c r="P177" s="303">
        <f>P178+P187+P193+P195+P201+P206+P216</f>
        <v>9930146.0700000003</v>
      </c>
      <c r="Q177" s="294"/>
      <c r="R177" s="295"/>
      <c r="S177" s="173"/>
      <c r="T177" s="173"/>
      <c r="U177" s="173"/>
    </row>
    <row r="178" spans="3:21" s="170" customFormat="1" ht="12" customHeight="1">
      <c r="C178" s="38"/>
      <c r="D178" s="173"/>
      <c r="E178" s="173"/>
      <c r="F178" s="173"/>
      <c r="G178" s="300" t="s">
        <v>305</v>
      </c>
      <c r="H178" s="301"/>
      <c r="I178" s="301"/>
      <c r="J178" s="301"/>
      <c r="K178" s="301"/>
      <c r="L178" s="301"/>
      <c r="M178" s="301"/>
      <c r="N178" s="301"/>
      <c r="O178" s="302"/>
      <c r="P178" s="303">
        <v>0</v>
      </c>
      <c r="Q178" s="294"/>
      <c r="R178" s="295"/>
      <c r="S178" s="173"/>
      <c r="T178" s="173"/>
      <c r="U178" s="173"/>
    </row>
    <row r="179" spans="3:21" s="75" customFormat="1" ht="12" customHeight="1">
      <c r="C179" s="38"/>
      <c r="D179" s="40"/>
      <c r="E179" s="40"/>
      <c r="F179" s="40"/>
      <c r="G179" s="266" t="s">
        <v>306</v>
      </c>
      <c r="H179" s="267"/>
      <c r="I179" s="267"/>
      <c r="J179" s="267"/>
      <c r="K179" s="267"/>
      <c r="L179" s="267"/>
      <c r="M179" s="267"/>
      <c r="N179" s="267"/>
      <c r="O179" s="268"/>
      <c r="P179" s="296">
        <v>0</v>
      </c>
      <c r="Q179" s="288"/>
      <c r="R179" s="289"/>
      <c r="S179" s="40"/>
      <c r="T179" s="40"/>
      <c r="U179" s="40"/>
    </row>
    <row r="180" spans="3:21" s="75" customFormat="1" ht="12" customHeight="1">
      <c r="C180" s="38"/>
      <c r="D180" s="40"/>
      <c r="E180" s="40"/>
      <c r="F180" s="40"/>
      <c r="G180" s="266" t="s">
        <v>307</v>
      </c>
      <c r="H180" s="267"/>
      <c r="I180" s="267"/>
      <c r="J180" s="267"/>
      <c r="K180" s="267"/>
      <c r="L180" s="267"/>
      <c r="M180" s="267"/>
      <c r="N180" s="267"/>
      <c r="O180" s="268"/>
      <c r="P180" s="296">
        <v>0</v>
      </c>
      <c r="Q180" s="288"/>
      <c r="R180" s="289"/>
      <c r="S180" s="40"/>
      <c r="T180" s="40"/>
      <c r="U180" s="40"/>
    </row>
    <row r="181" spans="3:21" s="75" customFormat="1" ht="12" customHeight="1">
      <c r="C181" s="38"/>
      <c r="D181" s="40"/>
      <c r="E181" s="40"/>
      <c r="F181" s="40"/>
      <c r="G181" s="266" t="s">
        <v>308</v>
      </c>
      <c r="H181" s="267"/>
      <c r="I181" s="267"/>
      <c r="J181" s="267"/>
      <c r="K181" s="267"/>
      <c r="L181" s="267"/>
      <c r="M181" s="267"/>
      <c r="N181" s="267"/>
      <c r="O181" s="268"/>
      <c r="P181" s="296">
        <v>0</v>
      </c>
      <c r="Q181" s="288"/>
      <c r="R181" s="289"/>
      <c r="S181" s="40"/>
      <c r="T181" s="40"/>
      <c r="U181" s="40"/>
    </row>
    <row r="182" spans="3:21" s="75" customFormat="1" ht="12" customHeight="1">
      <c r="C182" s="38"/>
      <c r="D182" s="40"/>
      <c r="E182" s="40"/>
      <c r="F182" s="40"/>
      <c r="G182" s="266" t="s">
        <v>309</v>
      </c>
      <c r="H182" s="267"/>
      <c r="I182" s="267"/>
      <c r="J182" s="267"/>
      <c r="K182" s="267"/>
      <c r="L182" s="267"/>
      <c r="M182" s="267"/>
      <c r="N182" s="267"/>
      <c r="O182" s="268"/>
      <c r="P182" s="296">
        <v>0</v>
      </c>
      <c r="Q182" s="288"/>
      <c r="R182" s="289"/>
      <c r="S182" s="40"/>
      <c r="T182" s="40"/>
      <c r="U182" s="40"/>
    </row>
    <row r="183" spans="3:21" s="75" customFormat="1" ht="12" customHeight="1">
      <c r="C183" s="38"/>
      <c r="D183" s="40"/>
      <c r="E183" s="40"/>
      <c r="F183" s="40"/>
      <c r="G183" s="266" t="s">
        <v>310</v>
      </c>
      <c r="H183" s="267"/>
      <c r="I183" s="267"/>
      <c r="J183" s="267"/>
      <c r="K183" s="267"/>
      <c r="L183" s="267"/>
      <c r="M183" s="267"/>
      <c r="N183" s="267"/>
      <c r="O183" s="268"/>
      <c r="P183" s="296">
        <v>0</v>
      </c>
      <c r="Q183" s="288"/>
      <c r="R183" s="289"/>
      <c r="S183" s="40"/>
      <c r="T183" s="40"/>
      <c r="U183" s="40"/>
    </row>
    <row r="184" spans="3:21" s="75" customFormat="1" ht="12" customHeight="1">
      <c r="C184" s="38"/>
      <c r="D184" s="40"/>
      <c r="E184" s="40"/>
      <c r="F184" s="40"/>
      <c r="G184" s="266" t="s">
        <v>311</v>
      </c>
      <c r="H184" s="267"/>
      <c r="I184" s="267"/>
      <c r="J184" s="267"/>
      <c r="K184" s="267"/>
      <c r="L184" s="267"/>
      <c r="M184" s="267"/>
      <c r="N184" s="267"/>
      <c r="O184" s="268"/>
      <c r="P184" s="296">
        <v>0</v>
      </c>
      <c r="Q184" s="288"/>
      <c r="R184" s="289"/>
      <c r="S184" s="40"/>
      <c r="T184" s="40"/>
      <c r="U184" s="40"/>
    </row>
    <row r="185" spans="3:21" s="75" customFormat="1" ht="12" customHeight="1">
      <c r="C185" s="38"/>
      <c r="D185" s="40"/>
      <c r="E185" s="40"/>
      <c r="F185" s="40"/>
      <c r="G185" s="266" t="s">
        <v>312</v>
      </c>
      <c r="H185" s="267"/>
      <c r="I185" s="267"/>
      <c r="J185" s="267"/>
      <c r="K185" s="267"/>
      <c r="L185" s="267"/>
      <c r="M185" s="267"/>
      <c r="N185" s="267"/>
      <c r="O185" s="268"/>
      <c r="P185" s="296">
        <v>0</v>
      </c>
      <c r="Q185" s="288"/>
      <c r="R185" s="289"/>
      <c r="S185" s="40"/>
      <c r="T185" s="40"/>
      <c r="U185" s="40"/>
    </row>
    <row r="186" spans="3:21" s="75" customFormat="1" ht="12" customHeight="1">
      <c r="C186" s="38"/>
      <c r="D186" s="40"/>
      <c r="E186" s="40"/>
      <c r="F186" s="40"/>
      <c r="G186" s="266" t="s">
        <v>313</v>
      </c>
      <c r="H186" s="267"/>
      <c r="I186" s="267"/>
      <c r="J186" s="267"/>
      <c r="K186" s="267"/>
      <c r="L186" s="267"/>
      <c r="M186" s="267"/>
      <c r="N186" s="267"/>
      <c r="O186" s="268"/>
      <c r="P186" s="296">
        <v>0</v>
      </c>
      <c r="Q186" s="288"/>
      <c r="R186" s="289"/>
      <c r="S186" s="40"/>
      <c r="T186" s="40"/>
      <c r="U186" s="40"/>
    </row>
    <row r="187" spans="3:21" s="170" customFormat="1" ht="12" customHeight="1">
      <c r="C187" s="38"/>
      <c r="D187" s="173"/>
      <c r="E187" s="173"/>
      <c r="F187" s="173"/>
      <c r="G187" s="300" t="s">
        <v>314</v>
      </c>
      <c r="H187" s="301"/>
      <c r="I187" s="301"/>
      <c r="J187" s="301"/>
      <c r="K187" s="301"/>
      <c r="L187" s="301"/>
      <c r="M187" s="301"/>
      <c r="N187" s="301"/>
      <c r="O187" s="302"/>
      <c r="P187" s="303">
        <v>0</v>
      </c>
      <c r="Q187" s="294"/>
      <c r="R187" s="295"/>
      <c r="S187" s="173"/>
      <c r="T187" s="173"/>
      <c r="U187" s="173"/>
    </row>
    <row r="188" spans="3:21" s="75" customFormat="1" ht="12" customHeight="1">
      <c r="C188" s="38"/>
      <c r="D188" s="40"/>
      <c r="E188" s="40"/>
      <c r="F188" s="40"/>
      <c r="G188" s="266" t="s">
        <v>315</v>
      </c>
      <c r="H188" s="267"/>
      <c r="I188" s="267"/>
      <c r="J188" s="267"/>
      <c r="K188" s="267"/>
      <c r="L188" s="267"/>
      <c r="M188" s="267"/>
      <c r="N188" s="267"/>
      <c r="O188" s="268"/>
      <c r="P188" s="296">
        <v>0</v>
      </c>
      <c r="Q188" s="288"/>
      <c r="R188" s="289"/>
      <c r="S188" s="40"/>
      <c r="T188" s="40"/>
      <c r="U188" s="40"/>
    </row>
    <row r="189" spans="3:21" s="75" customFormat="1" ht="12" customHeight="1">
      <c r="C189" s="38"/>
      <c r="D189" s="40"/>
      <c r="E189" s="40"/>
      <c r="F189" s="40"/>
      <c r="G189" s="266" t="s">
        <v>316</v>
      </c>
      <c r="H189" s="267"/>
      <c r="I189" s="267"/>
      <c r="J189" s="267"/>
      <c r="K189" s="267"/>
      <c r="L189" s="267"/>
      <c r="M189" s="267"/>
      <c r="N189" s="267"/>
      <c r="O189" s="268"/>
      <c r="P189" s="296">
        <v>0</v>
      </c>
      <c r="Q189" s="288"/>
      <c r="R189" s="289"/>
      <c r="S189" s="40"/>
      <c r="T189" s="40"/>
      <c r="U189" s="40"/>
    </row>
    <row r="190" spans="3:21" s="75" customFormat="1" ht="12" customHeight="1">
      <c r="C190" s="38"/>
      <c r="D190" s="40"/>
      <c r="E190" s="40"/>
      <c r="F190" s="40"/>
      <c r="G190" s="266" t="s">
        <v>317</v>
      </c>
      <c r="H190" s="267"/>
      <c r="I190" s="267"/>
      <c r="J190" s="267"/>
      <c r="K190" s="267"/>
      <c r="L190" s="267"/>
      <c r="M190" s="267"/>
      <c r="N190" s="267"/>
      <c r="O190" s="268"/>
      <c r="P190" s="296">
        <v>0</v>
      </c>
      <c r="Q190" s="288"/>
      <c r="R190" s="289"/>
      <c r="S190" s="40"/>
      <c r="T190" s="40"/>
      <c r="U190" s="40"/>
    </row>
    <row r="191" spans="3:21" s="75" customFormat="1" ht="12" customHeight="1">
      <c r="C191" s="38"/>
      <c r="D191" s="40"/>
      <c r="E191" s="40"/>
      <c r="F191" s="40"/>
      <c r="G191" s="266" t="s">
        <v>318</v>
      </c>
      <c r="H191" s="267"/>
      <c r="I191" s="267"/>
      <c r="J191" s="267"/>
      <c r="K191" s="267"/>
      <c r="L191" s="267"/>
      <c r="M191" s="267"/>
      <c r="N191" s="267"/>
      <c r="O191" s="268"/>
      <c r="P191" s="296">
        <v>0</v>
      </c>
      <c r="Q191" s="288"/>
      <c r="R191" s="289"/>
      <c r="S191" s="40"/>
      <c r="T191" s="40"/>
      <c r="U191" s="40"/>
    </row>
    <row r="192" spans="3:21" s="75" customFormat="1" ht="12" customHeight="1">
      <c r="C192" s="38"/>
      <c r="D192" s="40"/>
      <c r="E192" s="40"/>
      <c r="F192" s="40"/>
      <c r="G192" s="266" t="s">
        <v>319</v>
      </c>
      <c r="H192" s="267"/>
      <c r="I192" s="267"/>
      <c r="J192" s="267"/>
      <c r="K192" s="267"/>
      <c r="L192" s="267"/>
      <c r="M192" s="267"/>
      <c r="N192" s="267"/>
      <c r="O192" s="268"/>
      <c r="P192" s="296">
        <v>0</v>
      </c>
      <c r="Q192" s="288"/>
      <c r="R192" s="289"/>
      <c r="S192" s="40"/>
      <c r="T192" s="40"/>
      <c r="U192" s="40"/>
    </row>
    <row r="193" spans="3:21" s="170" customFormat="1" ht="12" customHeight="1">
      <c r="C193" s="38"/>
      <c r="D193" s="173"/>
      <c r="E193" s="173"/>
      <c r="F193" s="173"/>
      <c r="G193" s="300" t="s">
        <v>320</v>
      </c>
      <c r="H193" s="301"/>
      <c r="I193" s="301"/>
      <c r="J193" s="301"/>
      <c r="K193" s="301"/>
      <c r="L193" s="301"/>
      <c r="M193" s="301"/>
      <c r="N193" s="301"/>
      <c r="O193" s="302"/>
      <c r="P193" s="303">
        <v>0</v>
      </c>
      <c r="Q193" s="294"/>
      <c r="R193" s="295"/>
      <c r="S193" s="173"/>
      <c r="T193" s="173"/>
      <c r="U193" s="173"/>
    </row>
    <row r="194" spans="3:21" s="75" customFormat="1" ht="12" customHeight="1">
      <c r="C194" s="38"/>
      <c r="D194" s="40"/>
      <c r="E194" s="40"/>
      <c r="F194" s="40"/>
      <c r="G194" s="266" t="s">
        <v>321</v>
      </c>
      <c r="H194" s="267"/>
      <c r="I194" s="267"/>
      <c r="J194" s="267"/>
      <c r="K194" s="267"/>
      <c r="L194" s="267"/>
      <c r="M194" s="267"/>
      <c r="N194" s="267"/>
      <c r="O194" s="268"/>
      <c r="P194" s="296">
        <v>0</v>
      </c>
      <c r="Q194" s="288"/>
      <c r="R194" s="289"/>
      <c r="S194" s="40"/>
      <c r="T194" s="40"/>
      <c r="U194" s="40"/>
    </row>
    <row r="195" spans="3:21" s="170" customFormat="1" ht="12" customHeight="1">
      <c r="C195" s="38"/>
      <c r="D195" s="173"/>
      <c r="E195" s="173"/>
      <c r="F195" s="173"/>
      <c r="G195" s="300" t="s">
        <v>322</v>
      </c>
      <c r="H195" s="301"/>
      <c r="I195" s="301"/>
      <c r="J195" s="301"/>
      <c r="K195" s="301"/>
      <c r="L195" s="301"/>
      <c r="M195" s="301"/>
      <c r="N195" s="301"/>
      <c r="O195" s="302"/>
      <c r="P195" s="303">
        <v>0</v>
      </c>
      <c r="Q195" s="294"/>
      <c r="R195" s="295"/>
      <c r="S195" s="173"/>
      <c r="T195" s="173"/>
      <c r="U195" s="173"/>
    </row>
    <row r="196" spans="3:21" s="75" customFormat="1" ht="12" customHeight="1">
      <c r="C196" s="38"/>
      <c r="D196" s="40"/>
      <c r="E196" s="40"/>
      <c r="F196" s="40"/>
      <c r="G196" s="266" t="s">
        <v>323</v>
      </c>
      <c r="H196" s="267"/>
      <c r="I196" s="267"/>
      <c r="J196" s="267"/>
      <c r="K196" s="267"/>
      <c r="L196" s="267"/>
      <c r="M196" s="267"/>
      <c r="N196" s="267"/>
      <c r="O196" s="268"/>
      <c r="P196" s="296">
        <v>0</v>
      </c>
      <c r="Q196" s="288"/>
      <c r="R196" s="289"/>
      <c r="S196" s="40"/>
      <c r="T196" s="40"/>
      <c r="U196" s="40"/>
    </row>
    <row r="197" spans="3:21" s="75" customFormat="1" ht="12" customHeight="1">
      <c r="C197" s="38"/>
      <c r="D197" s="40"/>
      <c r="E197" s="40"/>
      <c r="F197" s="40"/>
      <c r="G197" s="266" t="s">
        <v>324</v>
      </c>
      <c r="H197" s="267"/>
      <c r="I197" s="267"/>
      <c r="J197" s="267"/>
      <c r="K197" s="267"/>
      <c r="L197" s="267"/>
      <c r="M197" s="267"/>
      <c r="N197" s="267"/>
      <c r="O197" s="268"/>
      <c r="P197" s="296">
        <v>0</v>
      </c>
      <c r="Q197" s="288"/>
      <c r="R197" s="289"/>
      <c r="S197" s="40"/>
      <c r="T197" s="40"/>
      <c r="U197" s="40"/>
    </row>
    <row r="198" spans="3:21" s="75" customFormat="1" ht="12" customHeight="1">
      <c r="C198" s="38"/>
      <c r="D198" s="40"/>
      <c r="E198" s="40"/>
      <c r="F198" s="40"/>
      <c r="G198" s="266" t="s">
        <v>325</v>
      </c>
      <c r="H198" s="267"/>
      <c r="I198" s="267"/>
      <c r="J198" s="267"/>
      <c r="K198" s="267"/>
      <c r="L198" s="267"/>
      <c r="M198" s="267"/>
      <c r="N198" s="267"/>
      <c r="O198" s="268"/>
      <c r="P198" s="296">
        <v>0</v>
      </c>
      <c r="Q198" s="288"/>
      <c r="R198" s="289"/>
      <c r="S198" s="40"/>
      <c r="T198" s="40"/>
      <c r="U198" s="40"/>
    </row>
    <row r="199" spans="3:21" s="75" customFormat="1" ht="12" customHeight="1">
      <c r="C199" s="38"/>
      <c r="D199" s="40"/>
      <c r="E199" s="40"/>
      <c r="F199" s="40"/>
      <c r="G199" s="266" t="s">
        <v>326</v>
      </c>
      <c r="H199" s="267"/>
      <c r="I199" s="267"/>
      <c r="J199" s="267"/>
      <c r="K199" s="267"/>
      <c r="L199" s="267"/>
      <c r="M199" s="267"/>
      <c r="N199" s="267"/>
      <c r="O199" s="268"/>
      <c r="P199" s="296">
        <v>0</v>
      </c>
      <c r="Q199" s="288"/>
      <c r="R199" s="289"/>
      <c r="S199" s="40"/>
      <c r="T199" s="40"/>
      <c r="U199" s="40"/>
    </row>
    <row r="200" spans="3:21" s="75" customFormat="1" ht="12" customHeight="1">
      <c r="C200" s="38"/>
      <c r="D200" s="40"/>
      <c r="E200" s="40"/>
      <c r="F200" s="40"/>
      <c r="G200" s="266" t="s">
        <v>327</v>
      </c>
      <c r="H200" s="267"/>
      <c r="I200" s="267"/>
      <c r="J200" s="267"/>
      <c r="K200" s="267"/>
      <c r="L200" s="267"/>
      <c r="M200" s="267"/>
      <c r="N200" s="267"/>
      <c r="O200" s="268"/>
      <c r="P200" s="296">
        <v>0</v>
      </c>
      <c r="Q200" s="288"/>
      <c r="R200" s="289"/>
      <c r="S200" s="40"/>
      <c r="T200" s="40"/>
      <c r="U200" s="40"/>
    </row>
    <row r="201" spans="3:21" s="170" customFormat="1" ht="12" customHeight="1">
      <c r="C201" s="38"/>
      <c r="D201" s="173"/>
      <c r="E201" s="173"/>
      <c r="F201" s="173"/>
      <c r="G201" s="300" t="s">
        <v>328</v>
      </c>
      <c r="H201" s="301"/>
      <c r="I201" s="301"/>
      <c r="J201" s="301"/>
      <c r="K201" s="301"/>
      <c r="L201" s="301"/>
      <c r="M201" s="301"/>
      <c r="N201" s="301"/>
      <c r="O201" s="302"/>
      <c r="P201" s="303">
        <f>SUM(P202:R215)</f>
        <v>8861969.3100000005</v>
      </c>
      <c r="Q201" s="294"/>
      <c r="R201" s="295"/>
      <c r="S201" s="173"/>
      <c r="T201" s="173"/>
      <c r="U201" s="173"/>
    </row>
    <row r="202" spans="3:21" s="75" customFormat="1" ht="12" customHeight="1">
      <c r="C202" s="38"/>
      <c r="D202" s="40"/>
      <c r="E202" s="40"/>
      <c r="F202" s="40"/>
      <c r="G202" s="266" t="s">
        <v>329</v>
      </c>
      <c r="H202" s="267"/>
      <c r="I202" s="267"/>
      <c r="J202" s="267"/>
      <c r="K202" s="267"/>
      <c r="L202" s="267"/>
      <c r="M202" s="267"/>
      <c r="N202" s="267"/>
      <c r="O202" s="268"/>
      <c r="P202" s="296">
        <v>7558441.1699999999</v>
      </c>
      <c r="Q202" s="288"/>
      <c r="R202" s="289"/>
      <c r="S202" s="40"/>
      <c r="T202" s="40"/>
      <c r="U202" s="40"/>
    </row>
    <row r="203" spans="3:21" s="75" customFormat="1" ht="12" customHeight="1">
      <c r="C203" s="38"/>
      <c r="D203" s="40"/>
      <c r="E203" s="40"/>
      <c r="F203" s="40"/>
      <c r="G203" s="266" t="s">
        <v>330</v>
      </c>
      <c r="H203" s="267"/>
      <c r="I203" s="267"/>
      <c r="J203" s="267"/>
      <c r="K203" s="267"/>
      <c r="L203" s="267"/>
      <c r="M203" s="267"/>
      <c r="N203" s="267"/>
      <c r="O203" s="268"/>
      <c r="P203" s="296">
        <v>0</v>
      </c>
      <c r="Q203" s="288"/>
      <c r="R203" s="289"/>
      <c r="S203" s="40"/>
      <c r="T203" s="40"/>
      <c r="U203" s="40"/>
    </row>
    <row r="204" spans="3:21" s="75" customFormat="1" ht="12" customHeight="1">
      <c r="C204" s="38"/>
      <c r="D204" s="40"/>
      <c r="E204" s="40"/>
      <c r="F204" s="40"/>
      <c r="G204" s="266" t="s">
        <v>331</v>
      </c>
      <c r="H204" s="267"/>
      <c r="I204" s="267"/>
      <c r="J204" s="267"/>
      <c r="K204" s="267"/>
      <c r="L204" s="267"/>
      <c r="M204" s="267"/>
      <c r="N204" s="267"/>
      <c r="O204" s="268"/>
      <c r="P204" s="296">
        <v>0</v>
      </c>
      <c r="Q204" s="288"/>
      <c r="R204" s="289"/>
      <c r="S204" s="40"/>
      <c r="T204" s="40"/>
      <c r="U204" s="40"/>
    </row>
    <row r="205" spans="3:21" s="75" customFormat="1" ht="12" customHeight="1">
      <c r="C205" s="38"/>
      <c r="D205" s="40"/>
      <c r="E205" s="40"/>
      <c r="F205" s="40"/>
      <c r="G205" s="266" t="s">
        <v>332</v>
      </c>
      <c r="H205" s="267"/>
      <c r="I205" s="267"/>
      <c r="J205" s="267"/>
      <c r="K205" s="267"/>
      <c r="L205" s="267"/>
      <c r="M205" s="267"/>
      <c r="N205" s="267"/>
      <c r="O205" s="268"/>
      <c r="P205" s="296">
        <v>1303528.1399999999</v>
      </c>
      <c r="Q205" s="288"/>
      <c r="R205" s="289"/>
      <c r="S205" s="40"/>
      <c r="T205" s="40"/>
      <c r="U205" s="40"/>
    </row>
    <row r="206" spans="3:21" s="170" customFormat="1" ht="12" customHeight="1">
      <c r="C206" s="38"/>
      <c r="D206" s="173"/>
      <c r="E206" s="173"/>
      <c r="F206" s="173"/>
      <c r="G206" s="300" t="s">
        <v>333</v>
      </c>
      <c r="H206" s="301"/>
      <c r="I206" s="301"/>
      <c r="J206" s="301"/>
      <c r="K206" s="301"/>
      <c r="L206" s="301"/>
      <c r="M206" s="301"/>
      <c r="N206" s="301"/>
      <c r="O206" s="302"/>
      <c r="P206" s="303">
        <v>0</v>
      </c>
      <c r="Q206" s="294"/>
      <c r="R206" s="295"/>
      <c r="S206" s="173"/>
      <c r="T206" s="173"/>
      <c r="U206" s="173"/>
    </row>
    <row r="207" spans="3:21" s="75" customFormat="1" ht="12" customHeight="1">
      <c r="C207" s="38"/>
      <c r="D207" s="40"/>
      <c r="E207" s="40"/>
      <c r="F207" s="40"/>
      <c r="G207" s="266"/>
      <c r="H207" s="267"/>
      <c r="I207" s="267"/>
      <c r="J207" s="267"/>
      <c r="K207" s="267"/>
      <c r="L207" s="267"/>
      <c r="M207" s="267"/>
      <c r="N207" s="267"/>
      <c r="O207" s="268"/>
      <c r="P207" s="296">
        <v>0</v>
      </c>
      <c r="Q207" s="288"/>
      <c r="R207" s="289"/>
      <c r="S207" s="40"/>
      <c r="T207" s="40"/>
      <c r="U207" s="40"/>
    </row>
    <row r="208" spans="3:21" s="75" customFormat="1" ht="12" customHeight="1">
      <c r="C208" s="38"/>
      <c r="D208" s="40"/>
      <c r="E208" s="40"/>
      <c r="F208" s="40"/>
      <c r="G208" s="266" t="s">
        <v>334</v>
      </c>
      <c r="H208" s="267"/>
      <c r="I208" s="267"/>
      <c r="J208" s="267"/>
      <c r="K208" s="267"/>
      <c r="L208" s="267"/>
      <c r="M208" s="267"/>
      <c r="N208" s="267"/>
      <c r="O208" s="268"/>
      <c r="P208" s="296">
        <v>0</v>
      </c>
      <c r="Q208" s="288"/>
      <c r="R208" s="289"/>
      <c r="S208" s="40"/>
      <c r="T208" s="40"/>
      <c r="U208" s="40"/>
    </row>
    <row r="209" spans="3:21" s="75" customFormat="1" ht="12" customHeight="1">
      <c r="C209" s="38"/>
      <c r="D209" s="40"/>
      <c r="E209" s="40"/>
      <c r="F209" s="40"/>
      <c r="G209" s="266" t="s">
        <v>335</v>
      </c>
      <c r="H209" s="267"/>
      <c r="I209" s="267"/>
      <c r="J209" s="267"/>
      <c r="K209" s="267"/>
      <c r="L209" s="267"/>
      <c r="M209" s="267"/>
      <c r="N209" s="267"/>
      <c r="O209" s="268"/>
      <c r="P209" s="296">
        <v>0</v>
      </c>
      <c r="Q209" s="288"/>
      <c r="R209" s="289"/>
      <c r="S209" s="40"/>
      <c r="T209" s="40"/>
      <c r="U209" s="40"/>
    </row>
    <row r="210" spans="3:21" s="75" customFormat="1" ht="12" customHeight="1">
      <c r="C210" s="38"/>
      <c r="D210" s="40"/>
      <c r="E210" s="40"/>
      <c r="F210" s="40"/>
      <c r="G210" s="266" t="s">
        <v>336</v>
      </c>
      <c r="H210" s="267"/>
      <c r="I210" s="267"/>
      <c r="J210" s="267"/>
      <c r="K210" s="267"/>
      <c r="L210" s="267"/>
      <c r="M210" s="267"/>
      <c r="N210" s="267"/>
      <c r="O210" s="268"/>
      <c r="P210" s="296">
        <v>0</v>
      </c>
      <c r="Q210" s="288"/>
      <c r="R210" s="289"/>
      <c r="S210" s="40"/>
      <c r="T210" s="40"/>
      <c r="U210" s="40"/>
    </row>
    <row r="211" spans="3:21" s="75" customFormat="1" ht="12" customHeight="1">
      <c r="C211" s="38"/>
      <c r="D211" s="40"/>
      <c r="E211" s="40"/>
      <c r="F211" s="40"/>
      <c r="G211" s="266" t="s">
        <v>337</v>
      </c>
      <c r="H211" s="267"/>
      <c r="I211" s="267"/>
      <c r="J211" s="267"/>
      <c r="K211" s="267"/>
      <c r="L211" s="267"/>
      <c r="M211" s="267"/>
      <c r="N211" s="267"/>
      <c r="O211" s="268"/>
      <c r="P211" s="296">
        <v>0</v>
      </c>
      <c r="Q211" s="288"/>
      <c r="R211" s="289"/>
      <c r="S211" s="40"/>
      <c r="T211" s="40"/>
      <c r="U211" s="40"/>
    </row>
    <row r="212" spans="3:21" s="75" customFormat="1" ht="12" customHeight="1">
      <c r="C212" s="38"/>
      <c r="D212" s="40"/>
      <c r="E212" s="40"/>
      <c r="F212" s="40"/>
      <c r="G212" s="266" t="s">
        <v>338</v>
      </c>
      <c r="H212" s="267"/>
      <c r="I212" s="267"/>
      <c r="J212" s="267"/>
      <c r="K212" s="267"/>
      <c r="L212" s="267"/>
      <c r="M212" s="267"/>
      <c r="N212" s="267"/>
      <c r="O212" s="268"/>
      <c r="P212" s="296">
        <v>0</v>
      </c>
      <c r="Q212" s="288"/>
      <c r="R212" s="289"/>
      <c r="S212" s="40"/>
      <c r="T212" s="40"/>
      <c r="U212" s="40"/>
    </row>
    <row r="213" spans="3:21" s="75" customFormat="1" ht="12" customHeight="1">
      <c r="C213" s="38"/>
      <c r="D213" s="40"/>
      <c r="E213" s="40"/>
      <c r="F213" s="40"/>
      <c r="G213" s="266" t="s">
        <v>339</v>
      </c>
      <c r="H213" s="267"/>
      <c r="I213" s="267"/>
      <c r="J213" s="267"/>
      <c r="K213" s="267"/>
      <c r="L213" s="267"/>
      <c r="M213" s="267"/>
      <c r="N213" s="267"/>
      <c r="O213" s="268"/>
      <c r="P213" s="296">
        <v>0</v>
      </c>
      <c r="Q213" s="288"/>
      <c r="R213" s="289"/>
      <c r="S213" s="40"/>
      <c r="T213" s="40"/>
      <c r="U213" s="40"/>
    </row>
    <row r="214" spans="3:21" s="75" customFormat="1" ht="12" customHeight="1">
      <c r="C214" s="38"/>
      <c r="D214" s="40"/>
      <c r="E214" s="40"/>
      <c r="F214" s="40"/>
      <c r="G214" s="266" t="s">
        <v>340</v>
      </c>
      <c r="H214" s="267"/>
      <c r="I214" s="267"/>
      <c r="J214" s="267"/>
      <c r="K214" s="267"/>
      <c r="L214" s="267"/>
      <c r="M214" s="267"/>
      <c r="N214" s="267"/>
      <c r="O214" s="268"/>
      <c r="P214" s="296">
        <v>0</v>
      </c>
      <c r="Q214" s="288"/>
      <c r="R214" s="289"/>
      <c r="S214" s="40"/>
      <c r="T214" s="40"/>
      <c r="U214" s="40"/>
    </row>
    <row r="215" spans="3:21" s="75" customFormat="1" ht="12" customHeight="1">
      <c r="C215" s="38"/>
      <c r="D215" s="40"/>
      <c r="E215" s="40"/>
      <c r="F215" s="40"/>
      <c r="G215" s="266" t="s">
        <v>341</v>
      </c>
      <c r="H215" s="267"/>
      <c r="I215" s="267"/>
      <c r="J215" s="267"/>
      <c r="K215" s="267"/>
      <c r="L215" s="267"/>
      <c r="M215" s="267"/>
      <c r="N215" s="267"/>
      <c r="O215" s="268"/>
      <c r="P215" s="296">
        <v>0</v>
      </c>
      <c r="Q215" s="288"/>
      <c r="R215" s="289"/>
      <c r="S215" s="40"/>
      <c r="T215" s="40"/>
      <c r="U215" s="40"/>
    </row>
    <row r="216" spans="3:21" s="170" customFormat="1" ht="12" customHeight="1">
      <c r="C216" s="38"/>
      <c r="D216" s="173"/>
      <c r="E216" s="173"/>
      <c r="F216" s="173"/>
      <c r="G216" s="300" t="s">
        <v>342</v>
      </c>
      <c r="H216" s="301"/>
      <c r="I216" s="301"/>
      <c r="J216" s="301"/>
      <c r="K216" s="301"/>
      <c r="L216" s="301"/>
      <c r="M216" s="301"/>
      <c r="N216" s="301"/>
      <c r="O216" s="302"/>
      <c r="P216" s="303">
        <f>SUM(P217:R234)</f>
        <v>1068176.76</v>
      </c>
      <c r="Q216" s="294"/>
      <c r="R216" s="295"/>
      <c r="S216" s="173"/>
      <c r="T216" s="173"/>
      <c r="U216" s="173"/>
    </row>
    <row r="217" spans="3:21" s="75" customFormat="1" ht="12" customHeight="1">
      <c r="C217" s="38"/>
      <c r="D217" s="40"/>
      <c r="E217" s="40"/>
      <c r="F217" s="40"/>
      <c r="G217" s="266" t="s">
        <v>343</v>
      </c>
      <c r="H217" s="267"/>
      <c r="I217" s="267"/>
      <c r="J217" s="267"/>
      <c r="K217" s="267"/>
      <c r="L217" s="267"/>
      <c r="M217" s="267"/>
      <c r="N217" s="267"/>
      <c r="O217" s="268"/>
      <c r="P217" s="296">
        <v>0</v>
      </c>
      <c r="Q217" s="288"/>
      <c r="R217" s="289"/>
      <c r="S217" s="40"/>
      <c r="T217" s="40"/>
      <c r="U217" s="40"/>
    </row>
    <row r="218" spans="3:21" s="75" customFormat="1" ht="12" customHeight="1">
      <c r="C218" s="38"/>
      <c r="D218" s="40"/>
      <c r="E218" s="40"/>
      <c r="F218" s="40"/>
      <c r="G218" s="266" t="s">
        <v>344</v>
      </c>
      <c r="H218" s="267"/>
      <c r="I218" s="267"/>
      <c r="J218" s="267"/>
      <c r="K218" s="267"/>
      <c r="L218" s="267"/>
      <c r="M218" s="267"/>
      <c r="N218" s="267"/>
      <c r="O218" s="268"/>
      <c r="P218" s="296">
        <v>0</v>
      </c>
      <c r="Q218" s="288"/>
      <c r="R218" s="289"/>
      <c r="S218" s="40"/>
      <c r="T218" s="40"/>
      <c r="U218" s="40"/>
    </row>
    <row r="219" spans="3:21" s="75" customFormat="1" ht="12" customHeight="1">
      <c r="C219" s="38"/>
      <c r="D219" s="40"/>
      <c r="E219" s="40"/>
      <c r="F219" s="40"/>
      <c r="G219" s="266" t="s">
        <v>345</v>
      </c>
      <c r="H219" s="267"/>
      <c r="I219" s="267"/>
      <c r="J219" s="267"/>
      <c r="K219" s="267"/>
      <c r="L219" s="267"/>
      <c r="M219" s="267"/>
      <c r="N219" s="267"/>
      <c r="O219" s="268"/>
      <c r="P219" s="296">
        <v>1068176.76</v>
      </c>
      <c r="Q219" s="288"/>
      <c r="R219" s="289"/>
      <c r="S219" s="40"/>
      <c r="T219" s="40"/>
      <c r="U219" s="40"/>
    </row>
    <row r="220" spans="3:21" s="75" customFormat="1" ht="12" customHeight="1">
      <c r="C220" s="38"/>
      <c r="D220" s="40"/>
      <c r="E220" s="40"/>
      <c r="F220" s="40"/>
      <c r="G220" s="266" t="s">
        <v>346</v>
      </c>
      <c r="H220" s="267"/>
      <c r="I220" s="267"/>
      <c r="J220" s="267"/>
      <c r="K220" s="267"/>
      <c r="L220" s="267"/>
      <c r="M220" s="267"/>
      <c r="N220" s="267"/>
      <c r="O220" s="268"/>
      <c r="P220" s="296">
        <v>0</v>
      </c>
      <c r="Q220" s="288"/>
      <c r="R220" s="289"/>
      <c r="S220" s="40"/>
      <c r="T220" s="40"/>
      <c r="U220" s="40"/>
    </row>
    <row r="221" spans="3:21" s="170" customFormat="1" ht="12" customHeight="1">
      <c r="C221" s="38"/>
      <c r="D221" s="173"/>
      <c r="E221" s="173"/>
      <c r="F221" s="173"/>
      <c r="G221" s="300" t="s">
        <v>347</v>
      </c>
      <c r="H221" s="301"/>
      <c r="I221" s="301"/>
      <c r="J221" s="301"/>
      <c r="K221" s="301"/>
      <c r="L221" s="301"/>
      <c r="M221" s="301"/>
      <c r="N221" s="301"/>
      <c r="O221" s="302"/>
      <c r="P221" s="303">
        <v>0</v>
      </c>
      <c r="Q221" s="294"/>
      <c r="R221" s="295"/>
      <c r="S221" s="173"/>
      <c r="T221" s="173"/>
      <c r="U221" s="173"/>
    </row>
    <row r="222" spans="3:21" s="75" customFormat="1" ht="12" customHeight="1">
      <c r="C222" s="38"/>
      <c r="D222" s="40"/>
      <c r="E222" s="40"/>
      <c r="F222" s="40"/>
      <c r="G222" s="266" t="s">
        <v>348</v>
      </c>
      <c r="H222" s="267"/>
      <c r="I222" s="267"/>
      <c r="J222" s="267"/>
      <c r="K222" s="267"/>
      <c r="L222" s="267"/>
      <c r="M222" s="267"/>
      <c r="N222" s="267"/>
      <c r="O222" s="268"/>
      <c r="P222" s="296">
        <v>0</v>
      </c>
      <c r="Q222" s="288"/>
      <c r="R222" s="289"/>
      <c r="S222" s="40"/>
      <c r="T222" s="40"/>
      <c r="U222" s="40"/>
    </row>
    <row r="223" spans="3:21" s="75" customFormat="1" ht="12" customHeight="1">
      <c r="C223" s="38"/>
      <c r="D223" s="40"/>
      <c r="E223" s="40"/>
      <c r="F223" s="40"/>
      <c r="G223" s="266" t="s">
        <v>349</v>
      </c>
      <c r="H223" s="267"/>
      <c r="I223" s="267"/>
      <c r="J223" s="267"/>
      <c r="K223" s="267"/>
      <c r="L223" s="267"/>
      <c r="M223" s="267"/>
      <c r="N223" s="267"/>
      <c r="O223" s="268"/>
      <c r="P223" s="296">
        <v>0</v>
      </c>
      <c r="Q223" s="288"/>
      <c r="R223" s="289"/>
      <c r="S223" s="40"/>
      <c r="T223" s="40"/>
      <c r="U223" s="40"/>
    </row>
    <row r="224" spans="3:21" s="170" customFormat="1" ht="12" customHeight="1">
      <c r="C224" s="38"/>
      <c r="D224" s="173"/>
      <c r="E224" s="173"/>
      <c r="F224" s="173"/>
      <c r="G224" s="300" t="s">
        <v>350</v>
      </c>
      <c r="H224" s="301"/>
      <c r="I224" s="301"/>
      <c r="J224" s="301"/>
      <c r="K224" s="301"/>
      <c r="L224" s="301"/>
      <c r="M224" s="301"/>
      <c r="N224" s="301"/>
      <c r="O224" s="302"/>
      <c r="P224" s="303">
        <v>0</v>
      </c>
      <c r="Q224" s="294"/>
      <c r="R224" s="295"/>
      <c r="S224" s="173"/>
      <c r="T224" s="173"/>
      <c r="U224" s="173"/>
    </row>
    <row r="225" spans="1:250" s="170" customFormat="1" ht="12" customHeight="1">
      <c r="C225" s="38"/>
      <c r="D225" s="173"/>
      <c r="E225" s="173"/>
      <c r="F225" s="173"/>
      <c r="G225" s="300" t="s">
        <v>351</v>
      </c>
      <c r="H225" s="301"/>
      <c r="I225" s="301"/>
      <c r="J225" s="301"/>
      <c r="K225" s="301"/>
      <c r="L225" s="301"/>
      <c r="M225" s="301"/>
      <c r="N225" s="301"/>
      <c r="O225" s="302"/>
      <c r="P225" s="303">
        <v>0</v>
      </c>
      <c r="Q225" s="294"/>
      <c r="R225" s="295"/>
      <c r="S225" s="173"/>
      <c r="T225" s="173"/>
      <c r="U225" s="173"/>
    </row>
    <row r="226" spans="1:250" s="75" customFormat="1" ht="12" customHeight="1">
      <c r="C226" s="38"/>
      <c r="D226" s="40"/>
      <c r="E226" s="40"/>
      <c r="F226" s="40"/>
      <c r="G226" s="266" t="s">
        <v>352</v>
      </c>
      <c r="H226" s="267"/>
      <c r="I226" s="267"/>
      <c r="J226" s="267"/>
      <c r="K226" s="267"/>
      <c r="L226" s="267"/>
      <c r="M226" s="267"/>
      <c r="N226" s="267"/>
      <c r="O226" s="268"/>
      <c r="P226" s="296">
        <v>0</v>
      </c>
      <c r="Q226" s="288"/>
      <c r="R226" s="289"/>
      <c r="S226" s="40"/>
      <c r="T226" s="40"/>
      <c r="U226" s="40"/>
    </row>
    <row r="227" spans="1:250" s="75" customFormat="1" ht="12" customHeight="1">
      <c r="C227" s="38"/>
      <c r="D227" s="40"/>
      <c r="E227" s="40"/>
      <c r="F227" s="40"/>
      <c r="G227" s="266" t="s">
        <v>353</v>
      </c>
      <c r="H227" s="267"/>
      <c r="I227" s="267"/>
      <c r="J227" s="267"/>
      <c r="K227" s="267"/>
      <c r="L227" s="267"/>
      <c r="M227" s="267"/>
      <c r="N227" s="267"/>
      <c r="O227" s="268"/>
      <c r="P227" s="296">
        <v>0</v>
      </c>
      <c r="Q227" s="288"/>
      <c r="R227" s="289"/>
      <c r="S227" s="40"/>
      <c r="T227" s="40"/>
      <c r="U227" s="40"/>
    </row>
    <row r="228" spans="1:250" s="75" customFormat="1" ht="12" customHeight="1">
      <c r="C228" s="38"/>
      <c r="D228" s="40"/>
      <c r="E228" s="40"/>
      <c r="F228" s="40"/>
      <c r="G228" s="266" t="s">
        <v>354</v>
      </c>
      <c r="H228" s="267"/>
      <c r="I228" s="267"/>
      <c r="J228" s="267"/>
      <c r="K228" s="267"/>
      <c r="L228" s="267"/>
      <c r="M228" s="267"/>
      <c r="N228" s="267"/>
      <c r="O228" s="268"/>
      <c r="P228" s="296">
        <v>0</v>
      </c>
      <c r="Q228" s="288"/>
      <c r="R228" s="289"/>
      <c r="S228" s="40"/>
      <c r="T228" s="40"/>
      <c r="U228" s="40"/>
    </row>
    <row r="229" spans="1:250" s="170" customFormat="1" ht="12" customHeight="1">
      <c r="C229" s="38"/>
      <c r="D229" s="173"/>
      <c r="E229" s="173"/>
      <c r="F229" s="173"/>
      <c r="G229" s="300" t="s">
        <v>355</v>
      </c>
      <c r="H229" s="301"/>
      <c r="I229" s="301"/>
      <c r="J229" s="301"/>
      <c r="K229" s="301"/>
      <c r="L229" s="301"/>
      <c r="M229" s="301"/>
      <c r="N229" s="301"/>
      <c r="O229" s="302"/>
      <c r="P229" s="303">
        <v>0</v>
      </c>
      <c r="Q229" s="294"/>
      <c r="R229" s="295"/>
      <c r="S229" s="173"/>
      <c r="T229" s="173"/>
      <c r="U229" s="173"/>
    </row>
    <row r="230" spans="1:250" s="75" customFormat="1" ht="12" customHeight="1">
      <c r="C230" s="38"/>
      <c r="D230" s="40"/>
      <c r="E230" s="40"/>
      <c r="F230" s="40"/>
      <c r="G230" s="266" t="s">
        <v>356</v>
      </c>
      <c r="H230" s="267"/>
      <c r="I230" s="267"/>
      <c r="J230" s="267"/>
      <c r="K230" s="267"/>
      <c r="L230" s="267"/>
      <c r="M230" s="267"/>
      <c r="N230" s="267"/>
      <c r="O230" s="268"/>
      <c r="P230" s="296">
        <v>0</v>
      </c>
      <c r="Q230" s="288"/>
      <c r="R230" s="289"/>
      <c r="S230" s="40"/>
      <c r="T230" s="40"/>
      <c r="U230" s="40"/>
    </row>
    <row r="231" spans="1:250" s="75" customFormat="1" ht="12" customHeight="1">
      <c r="C231" s="38"/>
      <c r="D231" s="40"/>
      <c r="E231" s="40"/>
      <c r="F231" s="40"/>
      <c r="G231" s="266" t="s">
        <v>357</v>
      </c>
      <c r="H231" s="267"/>
      <c r="I231" s="267"/>
      <c r="J231" s="267"/>
      <c r="K231" s="267"/>
      <c r="L231" s="267"/>
      <c r="M231" s="267"/>
      <c r="N231" s="267"/>
      <c r="O231" s="268"/>
      <c r="P231" s="296">
        <v>0</v>
      </c>
      <c r="Q231" s="288"/>
      <c r="R231" s="289"/>
      <c r="S231" s="40"/>
      <c r="T231" s="40"/>
      <c r="U231" s="40"/>
    </row>
    <row r="232" spans="1:250" s="75" customFormat="1" ht="12" customHeight="1">
      <c r="C232" s="38"/>
      <c r="D232" s="40"/>
      <c r="E232" s="40"/>
      <c r="F232" s="40"/>
      <c r="G232" s="266" t="s">
        <v>358</v>
      </c>
      <c r="H232" s="267"/>
      <c r="I232" s="267"/>
      <c r="J232" s="267"/>
      <c r="K232" s="267"/>
      <c r="L232" s="267"/>
      <c r="M232" s="267"/>
      <c r="N232" s="267"/>
      <c r="O232" s="268"/>
      <c r="P232" s="296">
        <v>0</v>
      </c>
      <c r="Q232" s="288"/>
      <c r="R232" s="289"/>
      <c r="S232" s="40"/>
      <c r="T232" s="40"/>
      <c r="U232" s="40"/>
    </row>
    <row r="233" spans="1:250" s="75" customFormat="1" ht="12" customHeight="1">
      <c r="C233" s="38"/>
      <c r="D233" s="40"/>
      <c r="E233" s="40"/>
      <c r="F233" s="40"/>
      <c r="G233" s="266" t="s">
        <v>359</v>
      </c>
      <c r="H233" s="267"/>
      <c r="I233" s="267"/>
      <c r="J233" s="267"/>
      <c r="K233" s="267"/>
      <c r="L233" s="267"/>
      <c r="M233" s="267"/>
      <c r="N233" s="267"/>
      <c r="O233" s="268"/>
      <c r="P233" s="296">
        <v>0</v>
      </c>
      <c r="Q233" s="288"/>
      <c r="R233" s="289"/>
      <c r="S233" s="40"/>
      <c r="T233" s="40"/>
      <c r="U233" s="40"/>
    </row>
    <row r="234" spans="1:250" s="75" customFormat="1" ht="12" customHeight="1">
      <c r="C234" s="38"/>
      <c r="D234" s="40"/>
      <c r="E234" s="40"/>
      <c r="F234" s="40"/>
      <c r="G234" s="266" t="s">
        <v>360</v>
      </c>
      <c r="H234" s="267"/>
      <c r="I234" s="267"/>
      <c r="J234" s="267"/>
      <c r="K234" s="267"/>
      <c r="L234" s="267"/>
      <c r="M234" s="267"/>
      <c r="N234" s="267"/>
      <c r="O234" s="268"/>
      <c r="P234" s="296">
        <v>0</v>
      </c>
      <c r="Q234" s="288"/>
      <c r="R234" s="289"/>
      <c r="S234" s="40"/>
      <c r="T234" s="40"/>
      <c r="U234" s="40"/>
    </row>
    <row r="235" spans="1:250" s="75" customFormat="1" ht="12" customHeight="1">
      <c r="C235" s="38"/>
      <c r="D235" s="40"/>
      <c r="E235" s="40"/>
      <c r="F235" s="40"/>
      <c r="G235" s="266" t="s">
        <v>361</v>
      </c>
      <c r="H235" s="267"/>
      <c r="I235" s="267"/>
      <c r="J235" s="267"/>
      <c r="K235" s="267"/>
      <c r="L235" s="267"/>
      <c r="M235" s="267"/>
      <c r="N235" s="267"/>
      <c r="O235" s="268"/>
      <c r="P235" s="296">
        <v>0</v>
      </c>
      <c r="Q235" s="288"/>
      <c r="R235" s="289"/>
      <c r="S235" s="40"/>
      <c r="T235" s="40"/>
      <c r="U235" s="40"/>
    </row>
    <row r="236" spans="1:250" s="75" customFormat="1" ht="12" customHeight="1">
      <c r="C236" s="38"/>
      <c r="D236" s="40"/>
      <c r="E236" s="40"/>
      <c r="F236" s="40"/>
      <c r="G236" s="227" t="s">
        <v>84</v>
      </c>
      <c r="H236" s="228"/>
      <c r="I236" s="228"/>
      <c r="J236" s="228"/>
      <c r="K236" s="228"/>
      <c r="L236" s="228"/>
      <c r="M236" s="228"/>
      <c r="N236" s="228"/>
      <c r="O236" s="229"/>
      <c r="P236" s="293">
        <f>SUM(P177,P224)</f>
        <v>9930146.0700000003</v>
      </c>
      <c r="Q236" s="294"/>
      <c r="R236" s="295"/>
      <c r="S236" s="40"/>
      <c r="T236" s="40"/>
      <c r="U236" s="40"/>
    </row>
    <row r="237" spans="1:250" s="75" customFormat="1" ht="12" customHeight="1">
      <c r="C237" s="38"/>
      <c r="D237" s="40"/>
      <c r="E237" s="40"/>
      <c r="F237" s="40"/>
      <c r="G237" s="40"/>
      <c r="H237" s="40"/>
      <c r="I237" s="40"/>
      <c r="J237" s="40"/>
      <c r="K237" s="40"/>
      <c r="L237" s="40"/>
      <c r="M237" s="40"/>
      <c r="N237" s="40"/>
      <c r="O237" s="40"/>
      <c r="P237" s="40"/>
      <c r="Q237" s="40"/>
      <c r="R237" s="40"/>
      <c r="S237" s="40"/>
      <c r="T237" s="40"/>
      <c r="U237" s="40"/>
    </row>
    <row r="238" spans="1:250" s="113" customFormat="1" ht="12" customHeight="1">
      <c r="A238" s="150"/>
      <c r="B238" s="150"/>
      <c r="C238" s="111" t="s">
        <v>60</v>
      </c>
      <c r="D238" s="350" t="s">
        <v>54</v>
      </c>
      <c r="E238" s="350"/>
      <c r="F238" s="350"/>
      <c r="G238" s="350"/>
      <c r="H238" s="350"/>
      <c r="I238" s="350"/>
      <c r="J238" s="350"/>
      <c r="K238" s="350"/>
      <c r="L238" s="350"/>
      <c r="M238" s="350"/>
      <c r="N238" s="350"/>
      <c r="O238" s="350"/>
      <c r="P238" s="350"/>
      <c r="Q238" s="194"/>
      <c r="R238" s="194"/>
      <c r="S238" s="194"/>
      <c r="T238" s="194"/>
      <c r="U238" s="194"/>
      <c r="V238" s="127"/>
      <c r="W238" s="127"/>
      <c r="X238" s="127"/>
      <c r="Y238" s="127"/>
      <c r="Z238" s="127"/>
      <c r="AA238" s="127"/>
      <c r="AB238" s="127"/>
      <c r="AC238" s="127"/>
      <c r="AD238" s="127"/>
      <c r="AE238" s="127"/>
      <c r="AF238" s="127"/>
      <c r="AG238" s="127"/>
      <c r="AH238" s="127"/>
      <c r="AI238" s="127"/>
      <c r="AJ238" s="127"/>
      <c r="AK238" s="127"/>
      <c r="AL238" s="127"/>
      <c r="AM238" s="127"/>
      <c r="AN238" s="127"/>
      <c r="AO238" s="127"/>
      <c r="AP238" s="127"/>
      <c r="AQ238" s="127"/>
      <c r="AR238" s="127"/>
      <c r="AS238" s="127"/>
      <c r="AT238" s="127"/>
      <c r="AU238" s="127"/>
      <c r="AV238" s="127"/>
      <c r="AW238" s="127"/>
      <c r="AX238" s="127"/>
      <c r="AY238" s="127"/>
      <c r="AZ238" s="127"/>
      <c r="BA238" s="127"/>
      <c r="BB238" s="127"/>
      <c r="BC238" s="127"/>
      <c r="BD238" s="127"/>
      <c r="BE238" s="127"/>
      <c r="BF238" s="127"/>
      <c r="BG238" s="127"/>
      <c r="BH238" s="127"/>
      <c r="BI238" s="127"/>
      <c r="BJ238" s="127"/>
      <c r="BK238" s="127"/>
      <c r="BL238" s="127"/>
      <c r="BM238" s="127"/>
      <c r="BN238" s="127"/>
      <c r="BO238" s="127"/>
      <c r="BP238" s="127"/>
      <c r="BQ238" s="127"/>
      <c r="BR238" s="127"/>
      <c r="BS238" s="127"/>
      <c r="BT238" s="127"/>
      <c r="BU238" s="127"/>
      <c r="BV238" s="127"/>
      <c r="BW238" s="127"/>
      <c r="BX238" s="127"/>
      <c r="BY238" s="127"/>
      <c r="BZ238" s="127"/>
      <c r="CA238" s="127"/>
      <c r="CB238" s="127"/>
      <c r="CC238" s="127"/>
      <c r="CD238" s="127"/>
      <c r="CE238" s="127"/>
      <c r="CF238" s="127"/>
      <c r="CG238" s="127"/>
      <c r="CH238" s="127"/>
      <c r="CI238" s="127"/>
      <c r="CJ238" s="127"/>
      <c r="CK238" s="127"/>
      <c r="CL238" s="127"/>
      <c r="CM238" s="127"/>
      <c r="CN238" s="127"/>
      <c r="CO238" s="127"/>
      <c r="CP238" s="127"/>
      <c r="CQ238" s="127"/>
      <c r="CR238" s="127"/>
      <c r="CS238" s="127"/>
      <c r="CT238" s="127"/>
      <c r="CU238" s="127"/>
      <c r="CV238" s="127"/>
      <c r="CW238" s="127"/>
      <c r="CX238" s="127"/>
      <c r="CY238" s="127"/>
      <c r="CZ238" s="127"/>
      <c r="DA238" s="127"/>
      <c r="DB238" s="127"/>
      <c r="DC238" s="127"/>
      <c r="DD238" s="127"/>
      <c r="DE238" s="127"/>
      <c r="DF238" s="127"/>
      <c r="DG238" s="127"/>
      <c r="DH238" s="127"/>
      <c r="DI238" s="127"/>
      <c r="DJ238" s="127"/>
      <c r="DK238" s="127"/>
      <c r="DL238" s="127"/>
      <c r="DM238" s="127"/>
      <c r="DN238" s="127"/>
      <c r="DO238" s="127"/>
      <c r="DP238" s="127"/>
      <c r="DQ238" s="127"/>
      <c r="DR238" s="127"/>
      <c r="DS238" s="127"/>
      <c r="DT238" s="127"/>
      <c r="DU238" s="127"/>
      <c r="DV238" s="127"/>
      <c r="DW238" s="127"/>
      <c r="DX238" s="127"/>
      <c r="DY238" s="127"/>
      <c r="DZ238" s="127"/>
      <c r="EA238" s="127"/>
      <c r="EB238" s="127"/>
      <c r="EC238" s="127"/>
      <c r="ED238" s="127"/>
      <c r="EE238" s="127"/>
      <c r="EF238" s="127"/>
      <c r="EG238" s="127"/>
      <c r="EH238" s="127"/>
      <c r="EI238" s="127"/>
      <c r="EJ238" s="127"/>
      <c r="EK238" s="127"/>
      <c r="EL238" s="127"/>
      <c r="EM238" s="127"/>
      <c r="EN238" s="127"/>
      <c r="EO238" s="127"/>
      <c r="EP238" s="127"/>
      <c r="EQ238" s="127"/>
      <c r="ER238" s="127"/>
      <c r="ES238" s="127"/>
      <c r="ET238" s="127"/>
      <c r="EU238" s="127"/>
      <c r="EV238" s="127"/>
      <c r="EW238" s="127"/>
      <c r="EX238" s="127"/>
      <c r="EY238" s="127"/>
      <c r="EZ238" s="127"/>
      <c r="FA238" s="127"/>
      <c r="FB238" s="127"/>
      <c r="FC238" s="127"/>
      <c r="FD238" s="127"/>
      <c r="FE238" s="127"/>
      <c r="FF238" s="127"/>
      <c r="FG238" s="127"/>
      <c r="FH238" s="127"/>
      <c r="FI238" s="127"/>
      <c r="FJ238" s="127"/>
      <c r="FK238" s="127"/>
      <c r="FL238" s="127"/>
      <c r="FM238" s="127"/>
      <c r="FN238" s="127"/>
      <c r="FO238" s="127"/>
      <c r="FP238" s="127"/>
      <c r="FQ238" s="127"/>
      <c r="FR238" s="127"/>
      <c r="FS238" s="127"/>
      <c r="FT238" s="127"/>
      <c r="FU238" s="127"/>
      <c r="FV238" s="127"/>
      <c r="FW238" s="127"/>
      <c r="FX238" s="127"/>
      <c r="FY238" s="127"/>
      <c r="FZ238" s="127"/>
      <c r="GA238" s="127"/>
      <c r="GB238" s="127"/>
      <c r="GC238" s="127"/>
      <c r="GD238" s="127"/>
      <c r="GE238" s="127"/>
      <c r="GF238" s="127"/>
      <c r="GG238" s="127"/>
      <c r="GH238" s="127"/>
      <c r="GI238" s="127"/>
      <c r="GJ238" s="127"/>
      <c r="GK238" s="127"/>
      <c r="GL238" s="127"/>
      <c r="GM238" s="127"/>
      <c r="GN238" s="127"/>
      <c r="GO238" s="127"/>
      <c r="GP238" s="127"/>
      <c r="GQ238" s="127"/>
      <c r="GR238" s="127"/>
      <c r="GS238" s="127"/>
      <c r="GT238" s="127"/>
      <c r="GU238" s="127"/>
      <c r="GV238" s="127"/>
      <c r="GW238" s="127"/>
      <c r="GX238" s="127"/>
      <c r="GY238" s="127"/>
      <c r="GZ238" s="127"/>
      <c r="HA238" s="127"/>
      <c r="HB238" s="127"/>
      <c r="HC238" s="127"/>
      <c r="HD238" s="127"/>
      <c r="HE238" s="127"/>
      <c r="HF238" s="127"/>
      <c r="HG238" s="127"/>
      <c r="HH238" s="127"/>
      <c r="HI238" s="127"/>
      <c r="HJ238" s="127"/>
      <c r="HK238" s="127"/>
      <c r="HL238" s="127"/>
      <c r="HM238" s="127"/>
      <c r="HN238" s="127"/>
      <c r="HO238" s="127"/>
      <c r="HP238" s="127"/>
      <c r="HQ238" s="127"/>
      <c r="HR238" s="127"/>
      <c r="HS238" s="127"/>
      <c r="HT238" s="127"/>
      <c r="HU238" s="127"/>
      <c r="HV238" s="127"/>
      <c r="HW238" s="127"/>
      <c r="HX238" s="127"/>
      <c r="HY238" s="127"/>
      <c r="HZ238" s="127"/>
      <c r="IA238" s="127"/>
      <c r="IB238" s="127"/>
      <c r="IC238" s="127"/>
      <c r="ID238" s="127"/>
      <c r="IE238" s="127"/>
      <c r="IF238" s="127"/>
      <c r="IG238" s="127"/>
      <c r="IH238" s="127"/>
      <c r="II238" s="127"/>
      <c r="IJ238" s="127"/>
      <c r="IK238" s="127"/>
      <c r="IL238" s="127"/>
      <c r="IM238" s="127"/>
      <c r="IN238" s="127"/>
      <c r="IO238" s="127"/>
      <c r="IP238" s="127"/>
    </row>
    <row r="239" spans="1:250" ht="12" customHeight="1">
      <c r="A239" s="159"/>
      <c r="B239" s="159"/>
      <c r="C239" s="21"/>
      <c r="D239" s="16"/>
      <c r="E239" s="16"/>
      <c r="F239" s="16"/>
      <c r="G239" s="16"/>
      <c r="H239" s="16"/>
      <c r="I239" s="16"/>
      <c r="J239" s="16"/>
      <c r="K239" s="16"/>
      <c r="L239" s="16"/>
      <c r="M239" s="16"/>
      <c r="N239" s="16"/>
      <c r="O239" s="16"/>
      <c r="P239" s="186"/>
      <c r="Q239" s="186"/>
      <c r="R239" s="186"/>
      <c r="S239" s="186"/>
      <c r="T239" s="186"/>
      <c r="U239" s="186"/>
    </row>
    <row r="240" spans="1:250" s="82" customFormat="1" ht="12" customHeight="1">
      <c r="C240" s="21"/>
      <c r="D240" s="84"/>
      <c r="E240" s="84"/>
      <c r="F240" s="84"/>
      <c r="G240" s="84"/>
      <c r="H240" s="84"/>
      <c r="I240" s="84"/>
      <c r="J240" s="84"/>
      <c r="K240" s="84"/>
      <c r="L240" s="84"/>
      <c r="M240" s="84"/>
      <c r="N240" s="84"/>
      <c r="O240" s="84"/>
      <c r="P240" s="186"/>
      <c r="Q240" s="186"/>
      <c r="R240" s="186"/>
      <c r="S240" s="186"/>
      <c r="T240" s="186"/>
      <c r="U240" s="186"/>
    </row>
    <row r="241" spans="3:21" s="82" customFormat="1" ht="12" customHeight="1">
      <c r="C241" s="21"/>
      <c r="D241" s="84"/>
      <c r="E241" s="84"/>
      <c r="F241" s="250" t="s">
        <v>82</v>
      </c>
      <c r="G241" s="251"/>
      <c r="H241" s="251"/>
      <c r="I241" s="251"/>
      <c r="J241" s="251"/>
      <c r="K241" s="251"/>
      <c r="L241" s="251"/>
      <c r="M241" s="251"/>
      <c r="N241" s="252"/>
      <c r="O241" s="253" t="s">
        <v>86</v>
      </c>
      <c r="P241" s="254"/>
      <c r="Q241" s="255"/>
      <c r="R241" s="186"/>
      <c r="S241" s="186"/>
      <c r="T241" s="186"/>
      <c r="U241" s="186"/>
    </row>
    <row r="242" spans="3:21" s="82" customFormat="1" ht="12" customHeight="1">
      <c r="C242" s="21"/>
      <c r="D242" s="133"/>
      <c r="E242" s="133"/>
      <c r="F242" s="266" t="s">
        <v>362</v>
      </c>
      <c r="G242" s="267"/>
      <c r="H242" s="267"/>
      <c r="I242" s="267"/>
      <c r="J242" s="267"/>
      <c r="K242" s="267"/>
      <c r="L242" s="267"/>
      <c r="M242" s="267"/>
      <c r="N242" s="268"/>
      <c r="O242" s="296">
        <v>0</v>
      </c>
      <c r="P242" s="288"/>
      <c r="Q242" s="289"/>
      <c r="R242" s="186"/>
      <c r="S242" s="186"/>
      <c r="T242" s="186"/>
      <c r="U242" s="186"/>
    </row>
    <row r="243" spans="3:21" s="82" customFormat="1" ht="12" customHeight="1">
      <c r="C243" s="21"/>
      <c r="D243" s="133"/>
      <c r="E243" s="133"/>
      <c r="F243" s="266" t="s">
        <v>363</v>
      </c>
      <c r="G243" s="267"/>
      <c r="H243" s="267"/>
      <c r="I243" s="267"/>
      <c r="J243" s="267"/>
      <c r="K243" s="267"/>
      <c r="L243" s="267"/>
      <c r="M243" s="267"/>
      <c r="N243" s="268"/>
      <c r="O243" s="296">
        <v>0</v>
      </c>
      <c r="P243" s="288"/>
      <c r="Q243" s="289"/>
      <c r="R243" s="186"/>
      <c r="S243" s="186"/>
      <c r="T243" s="186"/>
      <c r="U243" s="186"/>
    </row>
    <row r="244" spans="3:21" s="82" customFormat="1" ht="12" customHeight="1">
      <c r="C244" s="21"/>
      <c r="D244" s="133"/>
      <c r="E244" s="133"/>
      <c r="F244" s="266" t="s">
        <v>364</v>
      </c>
      <c r="G244" s="267"/>
      <c r="H244" s="267"/>
      <c r="I244" s="267"/>
      <c r="J244" s="267"/>
      <c r="K244" s="267"/>
      <c r="L244" s="267"/>
      <c r="M244" s="267"/>
      <c r="N244" s="268"/>
      <c r="O244" s="296">
        <v>0</v>
      </c>
      <c r="P244" s="288"/>
      <c r="Q244" s="289"/>
      <c r="R244" s="186"/>
      <c r="S244" s="186"/>
      <c r="T244" s="186"/>
      <c r="U244" s="186"/>
    </row>
    <row r="245" spans="3:21" s="82" customFormat="1" ht="12" customHeight="1">
      <c r="C245" s="21"/>
      <c r="D245" s="133"/>
      <c r="E245" s="133"/>
      <c r="F245" s="266" t="s">
        <v>365</v>
      </c>
      <c r="G245" s="267"/>
      <c r="H245" s="267"/>
      <c r="I245" s="267"/>
      <c r="J245" s="267"/>
      <c r="K245" s="267"/>
      <c r="L245" s="267"/>
      <c r="M245" s="267"/>
      <c r="N245" s="268"/>
      <c r="O245" s="296">
        <v>0</v>
      </c>
      <c r="P245" s="288"/>
      <c r="Q245" s="289"/>
      <c r="R245" s="186"/>
      <c r="S245" s="186"/>
      <c r="T245" s="186"/>
      <c r="U245" s="186"/>
    </row>
    <row r="246" spans="3:21" s="82" customFormat="1" ht="12" customHeight="1">
      <c r="C246" s="21"/>
      <c r="D246" s="133"/>
      <c r="E246" s="133"/>
      <c r="F246" s="266" t="s">
        <v>366</v>
      </c>
      <c r="G246" s="267"/>
      <c r="H246" s="267"/>
      <c r="I246" s="267"/>
      <c r="J246" s="267"/>
      <c r="K246" s="267"/>
      <c r="L246" s="267"/>
      <c r="M246" s="267"/>
      <c r="N246" s="268"/>
      <c r="O246" s="296">
        <v>0</v>
      </c>
      <c r="P246" s="288"/>
      <c r="Q246" s="289"/>
      <c r="R246" s="186"/>
      <c r="S246" s="186"/>
      <c r="T246" s="186"/>
      <c r="U246" s="186"/>
    </row>
    <row r="247" spans="3:21" s="82" customFormat="1" ht="12" customHeight="1">
      <c r="C247" s="21"/>
      <c r="D247" s="133"/>
      <c r="E247" s="133"/>
      <c r="F247" s="266" t="s">
        <v>367</v>
      </c>
      <c r="G247" s="267"/>
      <c r="H247" s="267"/>
      <c r="I247" s="267"/>
      <c r="J247" s="267"/>
      <c r="K247" s="267"/>
      <c r="L247" s="267"/>
      <c r="M247" s="267"/>
      <c r="N247" s="268"/>
      <c r="O247" s="296">
        <v>0</v>
      </c>
      <c r="P247" s="288"/>
      <c r="Q247" s="289"/>
      <c r="R247" s="186"/>
      <c r="S247" s="186"/>
      <c r="T247" s="186"/>
      <c r="U247" s="186"/>
    </row>
    <row r="248" spans="3:21" s="82" customFormat="1" ht="12" customHeight="1">
      <c r="C248" s="21"/>
      <c r="D248" s="133"/>
      <c r="E248" s="133"/>
      <c r="F248" s="266" t="s">
        <v>368</v>
      </c>
      <c r="G248" s="267"/>
      <c r="H248" s="267"/>
      <c r="I248" s="267"/>
      <c r="J248" s="267"/>
      <c r="K248" s="267"/>
      <c r="L248" s="267"/>
      <c r="M248" s="267"/>
      <c r="N248" s="268"/>
      <c r="O248" s="296">
        <v>0</v>
      </c>
      <c r="P248" s="288"/>
      <c r="Q248" s="289"/>
      <c r="R248" s="186"/>
      <c r="S248" s="186"/>
      <c r="T248" s="186"/>
      <c r="U248" s="186"/>
    </row>
    <row r="249" spans="3:21" s="82" customFormat="1" ht="12" customHeight="1">
      <c r="C249" s="21"/>
      <c r="D249" s="133"/>
      <c r="E249" s="133"/>
      <c r="F249" s="266" t="s">
        <v>369</v>
      </c>
      <c r="G249" s="267"/>
      <c r="H249" s="267"/>
      <c r="I249" s="267"/>
      <c r="J249" s="267"/>
      <c r="K249" s="267"/>
      <c r="L249" s="267"/>
      <c r="M249" s="267"/>
      <c r="N249" s="268"/>
      <c r="O249" s="296">
        <v>0</v>
      </c>
      <c r="P249" s="288"/>
      <c r="Q249" s="289"/>
      <c r="R249" s="186"/>
      <c r="S249" s="186"/>
      <c r="T249" s="186"/>
      <c r="U249" s="186"/>
    </row>
    <row r="250" spans="3:21" s="82" customFormat="1" ht="12" customHeight="1">
      <c r="C250" s="21"/>
      <c r="D250" s="133"/>
      <c r="E250" s="133"/>
      <c r="F250" s="266" t="s">
        <v>370</v>
      </c>
      <c r="G250" s="267"/>
      <c r="H250" s="267"/>
      <c r="I250" s="267"/>
      <c r="J250" s="267"/>
      <c r="K250" s="267"/>
      <c r="L250" s="267"/>
      <c r="M250" s="267"/>
      <c r="N250" s="268"/>
      <c r="O250" s="296">
        <v>0</v>
      </c>
      <c r="P250" s="288"/>
      <c r="Q250" s="289"/>
      <c r="R250" s="186"/>
      <c r="S250" s="186"/>
      <c r="T250" s="186"/>
      <c r="U250" s="186"/>
    </row>
    <row r="251" spans="3:21" s="82" customFormat="1" ht="12" customHeight="1">
      <c r="C251" s="21"/>
      <c r="D251" s="133"/>
      <c r="E251" s="133"/>
      <c r="F251" s="266" t="s">
        <v>371</v>
      </c>
      <c r="G251" s="267"/>
      <c r="H251" s="267"/>
      <c r="I251" s="267"/>
      <c r="J251" s="267"/>
      <c r="K251" s="267"/>
      <c r="L251" s="267"/>
      <c r="M251" s="267"/>
      <c r="N251" s="268"/>
      <c r="O251" s="296">
        <v>0</v>
      </c>
      <c r="P251" s="288"/>
      <c r="Q251" s="289"/>
      <c r="R251" s="186"/>
      <c r="S251" s="186"/>
      <c r="T251" s="186"/>
      <c r="U251" s="186"/>
    </row>
    <row r="252" spans="3:21" s="82" customFormat="1" ht="12" customHeight="1">
      <c r="C252" s="21"/>
      <c r="D252" s="133"/>
      <c r="E252" s="133"/>
      <c r="F252" s="266" t="s">
        <v>372</v>
      </c>
      <c r="G252" s="267"/>
      <c r="H252" s="267"/>
      <c r="I252" s="267"/>
      <c r="J252" s="267"/>
      <c r="K252" s="267"/>
      <c r="L252" s="267"/>
      <c r="M252" s="267"/>
      <c r="N252" s="268"/>
      <c r="O252" s="296">
        <v>0</v>
      </c>
      <c r="P252" s="288"/>
      <c r="Q252" s="289"/>
      <c r="R252" s="186"/>
      <c r="S252" s="186"/>
      <c r="T252" s="186"/>
      <c r="U252" s="186"/>
    </row>
    <row r="253" spans="3:21" s="82" customFormat="1" ht="12" customHeight="1">
      <c r="C253" s="21"/>
      <c r="D253" s="133"/>
      <c r="E253" s="133"/>
      <c r="F253" s="266" t="s">
        <v>372</v>
      </c>
      <c r="G253" s="267"/>
      <c r="H253" s="267"/>
      <c r="I253" s="267"/>
      <c r="J253" s="267"/>
      <c r="K253" s="267"/>
      <c r="L253" s="267"/>
      <c r="M253" s="267"/>
      <c r="N253" s="268"/>
      <c r="O253" s="296">
        <v>0</v>
      </c>
      <c r="P253" s="288"/>
      <c r="Q253" s="289"/>
      <c r="R253" s="186"/>
      <c r="S253" s="186"/>
      <c r="T253" s="186"/>
      <c r="U253" s="186"/>
    </row>
    <row r="254" spans="3:21" s="82" customFormat="1" ht="12" customHeight="1">
      <c r="C254" s="21"/>
      <c r="D254" s="133"/>
      <c r="E254" s="133"/>
      <c r="F254" s="266" t="s">
        <v>373</v>
      </c>
      <c r="G254" s="267"/>
      <c r="H254" s="267"/>
      <c r="I254" s="267"/>
      <c r="J254" s="267"/>
      <c r="K254" s="267"/>
      <c r="L254" s="267"/>
      <c r="M254" s="267"/>
      <c r="N254" s="268"/>
      <c r="O254" s="296">
        <v>0</v>
      </c>
      <c r="P254" s="288"/>
      <c r="Q254" s="289"/>
      <c r="R254" s="186"/>
      <c r="S254" s="186"/>
      <c r="T254" s="186"/>
      <c r="U254" s="186"/>
    </row>
    <row r="255" spans="3:21" s="82" customFormat="1" ht="12" customHeight="1">
      <c r="C255" s="21"/>
      <c r="D255" s="133"/>
      <c r="E255" s="133"/>
      <c r="F255" s="266" t="s">
        <v>374</v>
      </c>
      <c r="G255" s="267"/>
      <c r="H255" s="267"/>
      <c r="I255" s="267"/>
      <c r="J255" s="267"/>
      <c r="K255" s="267"/>
      <c r="L255" s="267"/>
      <c r="M255" s="267"/>
      <c r="N255" s="268"/>
      <c r="O255" s="296">
        <v>0</v>
      </c>
      <c r="P255" s="288"/>
      <c r="Q255" s="289"/>
      <c r="R255" s="186"/>
      <c r="S255" s="186"/>
      <c r="T255" s="186"/>
      <c r="U255" s="186"/>
    </row>
    <row r="256" spans="3:21" s="82" customFormat="1" ht="12" customHeight="1">
      <c r="C256" s="21"/>
      <c r="D256" s="84"/>
      <c r="E256" s="84"/>
      <c r="F256" s="266" t="s">
        <v>375</v>
      </c>
      <c r="G256" s="267"/>
      <c r="H256" s="267"/>
      <c r="I256" s="267"/>
      <c r="J256" s="267"/>
      <c r="K256" s="267"/>
      <c r="L256" s="267"/>
      <c r="M256" s="267"/>
      <c r="N256" s="268"/>
      <c r="O256" s="296">
        <v>0</v>
      </c>
      <c r="P256" s="288"/>
      <c r="Q256" s="289"/>
      <c r="R256" s="186"/>
      <c r="S256" s="186"/>
      <c r="T256" s="186"/>
      <c r="U256" s="186"/>
    </row>
    <row r="257" spans="1:21" s="82" customFormat="1" ht="12" customHeight="1">
      <c r="C257" s="21"/>
      <c r="D257" s="84"/>
      <c r="E257" s="84"/>
      <c r="F257" s="266" t="s">
        <v>376</v>
      </c>
      <c r="G257" s="267"/>
      <c r="H257" s="267"/>
      <c r="I257" s="267"/>
      <c r="J257" s="267"/>
      <c r="K257" s="267"/>
      <c r="L257" s="267"/>
      <c r="M257" s="267"/>
      <c r="N257" s="268"/>
      <c r="O257" s="296">
        <v>0</v>
      </c>
      <c r="P257" s="288"/>
      <c r="Q257" s="289"/>
      <c r="R257" s="186"/>
      <c r="S257" s="186"/>
      <c r="T257" s="186"/>
      <c r="U257" s="186"/>
    </row>
    <row r="258" spans="1:21" s="82" customFormat="1" ht="12" customHeight="1">
      <c r="C258" s="21"/>
      <c r="D258" s="84"/>
      <c r="E258" s="84"/>
      <c r="F258" s="266" t="s">
        <v>377</v>
      </c>
      <c r="G258" s="267"/>
      <c r="H258" s="267"/>
      <c r="I258" s="267"/>
      <c r="J258" s="267"/>
      <c r="K258" s="267"/>
      <c r="L258" s="267"/>
      <c r="M258" s="267"/>
      <c r="N258" s="268"/>
      <c r="O258" s="296">
        <v>0</v>
      </c>
      <c r="P258" s="288"/>
      <c r="Q258" s="289"/>
      <c r="R258" s="186"/>
      <c r="S258" s="186"/>
      <c r="T258" s="186"/>
      <c r="U258" s="186"/>
    </row>
    <row r="259" spans="1:21" s="82" customFormat="1" ht="12" customHeight="1">
      <c r="C259" s="21"/>
      <c r="D259" s="84"/>
      <c r="E259" s="84"/>
      <c r="F259" s="266" t="s">
        <v>378</v>
      </c>
      <c r="G259" s="267"/>
      <c r="H259" s="267"/>
      <c r="I259" s="267"/>
      <c r="J259" s="267"/>
      <c r="K259" s="267"/>
      <c r="L259" s="267"/>
      <c r="M259" s="267"/>
      <c r="N259" s="268"/>
      <c r="O259" s="296">
        <v>0</v>
      </c>
      <c r="P259" s="288"/>
      <c r="Q259" s="289"/>
      <c r="R259" s="186"/>
      <c r="S259" s="186"/>
      <c r="T259" s="186"/>
      <c r="U259" s="186"/>
    </row>
    <row r="260" spans="1:21" s="82" customFormat="1" ht="12" customHeight="1">
      <c r="C260" s="21"/>
      <c r="D260" s="84"/>
      <c r="E260" s="84"/>
      <c r="F260" s="266" t="s">
        <v>379</v>
      </c>
      <c r="G260" s="267"/>
      <c r="H260" s="267"/>
      <c r="I260" s="267"/>
      <c r="J260" s="267"/>
      <c r="K260" s="267"/>
      <c r="L260" s="267"/>
      <c r="M260" s="267"/>
      <c r="N260" s="268"/>
      <c r="O260" s="296">
        <v>0</v>
      </c>
      <c r="P260" s="288"/>
      <c r="Q260" s="289"/>
      <c r="R260" s="186"/>
      <c r="S260" s="186"/>
      <c r="T260" s="186"/>
      <c r="U260" s="186"/>
    </row>
    <row r="261" spans="1:21" s="82" customFormat="1" ht="12" customHeight="1">
      <c r="C261" s="21"/>
      <c r="D261" s="84"/>
      <c r="E261" s="84"/>
      <c r="F261" s="266" t="s">
        <v>380</v>
      </c>
      <c r="G261" s="267"/>
      <c r="H261" s="267"/>
      <c r="I261" s="267"/>
      <c r="J261" s="267"/>
      <c r="K261" s="267"/>
      <c r="L261" s="267"/>
      <c r="M261" s="267"/>
      <c r="N261" s="268"/>
      <c r="O261" s="296">
        <v>0</v>
      </c>
      <c r="P261" s="288"/>
      <c r="Q261" s="289"/>
      <c r="R261" s="186"/>
      <c r="S261" s="186"/>
      <c r="T261" s="186"/>
      <c r="U261" s="186"/>
    </row>
    <row r="262" spans="1:21" s="82" customFormat="1" ht="12" customHeight="1">
      <c r="C262" s="21"/>
      <c r="D262" s="84"/>
      <c r="E262" s="84"/>
      <c r="F262" s="266" t="s">
        <v>381</v>
      </c>
      <c r="G262" s="267"/>
      <c r="H262" s="267"/>
      <c r="I262" s="267"/>
      <c r="J262" s="267"/>
      <c r="K262" s="267"/>
      <c r="L262" s="267"/>
      <c r="M262" s="267"/>
      <c r="N262" s="268"/>
      <c r="O262" s="296">
        <v>0</v>
      </c>
      <c r="P262" s="288"/>
      <c r="Q262" s="289"/>
      <c r="R262" s="186"/>
      <c r="S262" s="186"/>
      <c r="T262" s="186"/>
      <c r="U262" s="186"/>
    </row>
    <row r="263" spans="1:21" s="82" customFormat="1" ht="12" customHeight="1">
      <c r="C263" s="21"/>
      <c r="D263" s="84"/>
      <c r="E263" s="84"/>
      <c r="F263" s="266" t="s">
        <v>375</v>
      </c>
      <c r="G263" s="267"/>
      <c r="H263" s="267"/>
      <c r="I263" s="267"/>
      <c r="J263" s="267"/>
      <c r="K263" s="267"/>
      <c r="L263" s="267"/>
      <c r="M263" s="267"/>
      <c r="N263" s="268"/>
      <c r="O263" s="296">
        <v>0</v>
      </c>
      <c r="P263" s="288"/>
      <c r="Q263" s="289"/>
      <c r="R263" s="186"/>
      <c r="S263" s="186"/>
      <c r="T263" s="186"/>
      <c r="U263" s="186"/>
    </row>
    <row r="264" spans="1:21" s="82" customFormat="1" ht="12" customHeight="1">
      <c r="C264" s="21"/>
      <c r="D264" s="84"/>
      <c r="E264" s="84"/>
      <c r="F264" s="227" t="s">
        <v>84</v>
      </c>
      <c r="G264" s="228"/>
      <c r="H264" s="228"/>
      <c r="I264" s="228"/>
      <c r="J264" s="228"/>
      <c r="K264" s="228"/>
      <c r="L264" s="228"/>
      <c r="M264" s="228"/>
      <c r="N264" s="229"/>
      <c r="O264" s="299">
        <f>SUM(O244:Q245,O247:Q251,O253,O255,O257:Q263)</f>
        <v>0</v>
      </c>
      <c r="P264" s="299"/>
      <c r="Q264" s="299"/>
      <c r="R264" s="186"/>
      <c r="S264" s="186"/>
      <c r="T264" s="186"/>
      <c r="U264" s="186"/>
    </row>
    <row r="265" spans="1:21" s="82" customFormat="1" ht="12" customHeight="1">
      <c r="C265" s="21"/>
      <c r="D265" s="84"/>
      <c r="E265" s="84"/>
      <c r="F265" s="84"/>
      <c r="G265" s="84"/>
      <c r="H265" s="84"/>
      <c r="I265" s="84"/>
      <c r="J265" s="84"/>
      <c r="K265" s="84"/>
      <c r="L265" s="84"/>
      <c r="M265" s="84"/>
      <c r="N265" s="84"/>
      <c r="O265" s="84"/>
      <c r="P265" s="186"/>
      <c r="Q265" s="186"/>
      <c r="R265" s="186"/>
      <c r="S265" s="186"/>
      <c r="T265" s="186"/>
      <c r="U265" s="186"/>
    </row>
    <row r="266" spans="1:21" ht="12" customHeight="1">
      <c r="B266" s="7"/>
      <c r="C266" s="7"/>
      <c r="D266" s="2" t="s">
        <v>19</v>
      </c>
      <c r="E266" s="7"/>
      <c r="F266" s="7"/>
      <c r="G266" s="7"/>
      <c r="H266" s="7"/>
      <c r="I266" s="7"/>
      <c r="J266" s="7"/>
      <c r="K266" s="7"/>
      <c r="L266" s="7"/>
      <c r="M266" s="7"/>
      <c r="N266" s="7"/>
      <c r="O266" s="7"/>
      <c r="P266" s="81"/>
      <c r="Q266" s="81"/>
      <c r="R266" s="81"/>
      <c r="S266" s="81"/>
      <c r="T266" s="81"/>
      <c r="U266" s="81"/>
    </row>
    <row r="267" spans="1:21" s="118" customFormat="1" ht="12" customHeight="1">
      <c r="A267" s="160"/>
      <c r="B267" s="161"/>
      <c r="C267" s="117" t="s">
        <v>61</v>
      </c>
      <c r="D267" s="351" t="s">
        <v>55</v>
      </c>
      <c r="E267" s="351"/>
      <c r="F267" s="351"/>
      <c r="G267" s="351"/>
      <c r="H267" s="351"/>
      <c r="I267" s="351"/>
      <c r="J267" s="351"/>
      <c r="K267" s="351"/>
      <c r="L267" s="351"/>
      <c r="M267" s="351"/>
      <c r="N267" s="351"/>
      <c r="O267" s="351"/>
      <c r="P267" s="351"/>
      <c r="Q267" s="184"/>
      <c r="R267" s="184"/>
      <c r="S267" s="184"/>
      <c r="T267" s="184"/>
      <c r="U267" s="184"/>
    </row>
    <row r="268" spans="1:21" s="118" customFormat="1" ht="12" customHeight="1">
      <c r="A268" s="160"/>
      <c r="B268" s="161"/>
      <c r="C268" s="119"/>
      <c r="D268" s="351"/>
      <c r="E268" s="351"/>
      <c r="F268" s="351"/>
      <c r="G268" s="351"/>
      <c r="H268" s="351"/>
      <c r="I268" s="351"/>
      <c r="J268" s="351"/>
      <c r="K268" s="351"/>
      <c r="L268" s="351"/>
      <c r="M268" s="351"/>
      <c r="N268" s="351"/>
      <c r="O268" s="351"/>
      <c r="P268" s="351"/>
      <c r="Q268" s="184"/>
      <c r="R268" s="184"/>
      <c r="S268" s="184"/>
      <c r="T268" s="184"/>
      <c r="U268" s="184"/>
    </row>
    <row r="269" spans="1:21" ht="12" customHeight="1">
      <c r="B269" s="7"/>
      <c r="C269" s="20"/>
      <c r="D269" s="7"/>
      <c r="E269" s="7"/>
      <c r="F269" s="7"/>
      <c r="G269" s="7"/>
      <c r="H269" s="7"/>
      <c r="I269" s="7"/>
      <c r="J269" s="7"/>
      <c r="K269" s="7"/>
      <c r="L269" s="7"/>
      <c r="M269" s="7"/>
      <c r="N269" s="7"/>
      <c r="O269" s="7"/>
      <c r="P269" s="81"/>
      <c r="Q269" s="81"/>
      <c r="R269" s="81"/>
      <c r="S269" s="81"/>
      <c r="T269" s="81"/>
      <c r="U269" s="81"/>
    </row>
    <row r="270" spans="1:21" ht="12" customHeight="1">
      <c r="B270" s="7"/>
      <c r="C270" s="20"/>
      <c r="D270" s="7"/>
      <c r="E270" s="7"/>
      <c r="F270" s="7"/>
      <c r="G270" s="250" t="s">
        <v>82</v>
      </c>
      <c r="H270" s="251"/>
      <c r="I270" s="251"/>
      <c r="J270" s="251"/>
      <c r="K270" s="251"/>
      <c r="L270" s="251"/>
      <c r="M270" s="252"/>
      <c r="N270" s="253" t="s">
        <v>86</v>
      </c>
      <c r="O270" s="254"/>
      <c r="P270" s="255"/>
      <c r="Q270" s="81"/>
      <c r="R270" s="81"/>
      <c r="S270" s="81"/>
      <c r="T270" s="81"/>
      <c r="U270" s="81"/>
    </row>
    <row r="271" spans="1:21" s="13" customFormat="1" ht="12" customHeight="1">
      <c r="B271" s="178"/>
      <c r="C271" s="179"/>
      <c r="D271" s="178"/>
      <c r="E271" s="178"/>
      <c r="F271" s="178"/>
      <c r="G271" s="300" t="s">
        <v>382</v>
      </c>
      <c r="H271" s="301"/>
      <c r="I271" s="301"/>
      <c r="J271" s="301"/>
      <c r="K271" s="301"/>
      <c r="L271" s="301"/>
      <c r="M271" s="302"/>
      <c r="N271" s="298">
        <f>SUM(N272:P276)+N278+N288</f>
        <v>5308177.4399999995</v>
      </c>
      <c r="O271" s="299"/>
      <c r="P271" s="299"/>
      <c r="Q271" s="178"/>
      <c r="R271" s="178"/>
      <c r="S271" s="178"/>
      <c r="T271" s="178"/>
      <c r="U271" s="178"/>
    </row>
    <row r="272" spans="1:21" s="82" customFormat="1" ht="12" customHeight="1">
      <c r="B272" s="81"/>
      <c r="C272" s="20"/>
      <c r="D272" s="81"/>
      <c r="E272" s="81"/>
      <c r="F272" s="81"/>
      <c r="G272" s="266" t="s">
        <v>384</v>
      </c>
      <c r="H272" s="267"/>
      <c r="I272" s="267"/>
      <c r="J272" s="267"/>
      <c r="K272" s="267"/>
      <c r="L272" s="267"/>
      <c r="M272" s="268"/>
      <c r="N272" s="248">
        <v>2277892.59</v>
      </c>
      <c r="O272" s="297"/>
      <c r="P272" s="297"/>
      <c r="Q272" s="81"/>
      <c r="R272" s="81"/>
      <c r="S272" s="81"/>
      <c r="T272" s="81"/>
      <c r="U272" s="81"/>
    </row>
    <row r="273" spans="2:21" s="82" customFormat="1" ht="12" customHeight="1">
      <c r="B273" s="81"/>
      <c r="C273" s="20"/>
      <c r="D273" s="81"/>
      <c r="E273" s="81"/>
      <c r="F273" s="81"/>
      <c r="G273" s="266" t="s">
        <v>385</v>
      </c>
      <c r="H273" s="267"/>
      <c r="I273" s="267"/>
      <c r="J273" s="267"/>
      <c r="K273" s="267"/>
      <c r="L273" s="267"/>
      <c r="M273" s="268"/>
      <c r="N273" s="248">
        <v>203250</v>
      </c>
      <c r="O273" s="297"/>
      <c r="P273" s="297"/>
      <c r="Q273" s="81"/>
      <c r="R273" s="81"/>
      <c r="S273" s="81"/>
      <c r="T273" s="81"/>
      <c r="U273" s="81"/>
    </row>
    <row r="274" spans="2:21" s="82" customFormat="1" ht="12" customHeight="1">
      <c r="B274" s="81"/>
      <c r="C274" s="20"/>
      <c r="D274" s="81"/>
      <c r="E274" s="81"/>
      <c r="F274" s="81"/>
      <c r="G274" s="266" t="s">
        <v>386</v>
      </c>
      <c r="H274" s="267"/>
      <c r="I274" s="267"/>
      <c r="J274" s="267"/>
      <c r="K274" s="267"/>
      <c r="L274" s="267"/>
      <c r="M274" s="268"/>
      <c r="N274" s="248">
        <v>73163.8</v>
      </c>
      <c r="O274" s="297"/>
      <c r="P274" s="297"/>
      <c r="Q274" s="81"/>
      <c r="R274" s="81"/>
      <c r="S274" s="81"/>
      <c r="T274" s="81"/>
      <c r="U274" s="81"/>
    </row>
    <row r="275" spans="2:21" s="82" customFormat="1" ht="12" customHeight="1">
      <c r="B275" s="81"/>
      <c r="C275" s="20"/>
      <c r="D275" s="81"/>
      <c r="E275" s="81"/>
      <c r="F275" s="81"/>
      <c r="G275" s="266" t="s">
        <v>387</v>
      </c>
      <c r="H275" s="267"/>
      <c r="I275" s="267"/>
      <c r="J275" s="267"/>
      <c r="K275" s="267"/>
      <c r="L275" s="267"/>
      <c r="M275" s="268"/>
      <c r="N275" s="248">
        <v>507157.51</v>
      </c>
      <c r="O275" s="297"/>
      <c r="P275" s="297"/>
      <c r="Q275" s="81"/>
      <c r="R275" s="81"/>
      <c r="S275" s="81"/>
      <c r="T275" s="81"/>
      <c r="U275" s="81"/>
    </row>
    <row r="276" spans="2:21" s="82" customFormat="1" ht="12" customHeight="1">
      <c r="B276" s="81"/>
      <c r="C276" s="20"/>
      <c r="D276" s="81"/>
      <c r="E276" s="81"/>
      <c r="F276" s="81"/>
      <c r="G276" s="266" t="s">
        <v>388</v>
      </c>
      <c r="H276" s="267"/>
      <c r="I276" s="267"/>
      <c r="J276" s="267"/>
      <c r="K276" s="267"/>
      <c r="L276" s="267"/>
      <c r="M276" s="268"/>
      <c r="N276" s="248">
        <v>226501.08</v>
      </c>
      <c r="O276" s="297"/>
      <c r="P276" s="297"/>
      <c r="Q276" s="81"/>
      <c r="R276" s="81"/>
      <c r="S276" s="81"/>
      <c r="T276" s="81"/>
      <c r="U276" s="81"/>
    </row>
    <row r="277" spans="2:21" s="82" customFormat="1" ht="12" customHeight="1">
      <c r="B277" s="81"/>
      <c r="C277" s="20"/>
      <c r="D277" s="81"/>
      <c r="E277" s="81"/>
      <c r="F277" s="81"/>
      <c r="G277" s="266" t="s">
        <v>389</v>
      </c>
      <c r="H277" s="267"/>
      <c r="I277" s="267"/>
      <c r="J277" s="267"/>
      <c r="K277" s="267"/>
      <c r="L277" s="267"/>
      <c r="M277" s="268"/>
      <c r="N277" s="248">
        <v>0</v>
      </c>
      <c r="O277" s="297"/>
      <c r="P277" s="297"/>
      <c r="Q277" s="81"/>
      <c r="R277" s="81"/>
      <c r="S277" s="81"/>
      <c r="T277" s="81"/>
      <c r="U277" s="81"/>
    </row>
    <row r="278" spans="2:21" s="82" customFormat="1" ht="12" customHeight="1">
      <c r="B278" s="81"/>
      <c r="C278" s="20"/>
      <c r="D278" s="81"/>
      <c r="E278" s="81"/>
      <c r="F278" s="81"/>
      <c r="G278" s="266" t="s">
        <v>390</v>
      </c>
      <c r="H278" s="267"/>
      <c r="I278" s="267"/>
      <c r="J278" s="267"/>
      <c r="K278" s="267"/>
      <c r="L278" s="267"/>
      <c r="M278" s="268"/>
      <c r="N278" s="248">
        <v>351513.15</v>
      </c>
      <c r="O278" s="297"/>
      <c r="P278" s="297"/>
      <c r="Q278" s="81"/>
      <c r="R278" s="81"/>
      <c r="S278" s="81"/>
      <c r="T278" s="81"/>
      <c r="U278" s="81"/>
    </row>
    <row r="279" spans="2:21" s="82" customFormat="1" ht="12" customHeight="1">
      <c r="B279" s="81"/>
      <c r="C279" s="20"/>
      <c r="D279" s="81"/>
      <c r="E279" s="81"/>
      <c r="F279" s="81"/>
      <c r="G279" s="266" t="s">
        <v>391</v>
      </c>
      <c r="H279" s="267"/>
      <c r="I279" s="267"/>
      <c r="J279" s="267"/>
      <c r="K279" s="267"/>
      <c r="L279" s="267"/>
      <c r="M279" s="268"/>
      <c r="N279" s="248">
        <v>176774.08</v>
      </c>
      <c r="O279" s="297"/>
      <c r="P279" s="297"/>
      <c r="Q279" s="81"/>
      <c r="R279" s="81"/>
      <c r="S279" s="81"/>
      <c r="T279" s="81"/>
      <c r="U279" s="81"/>
    </row>
    <row r="280" spans="2:21" s="82" customFormat="1" ht="12" customHeight="1">
      <c r="B280" s="81"/>
      <c r="C280" s="20"/>
      <c r="D280" s="81"/>
      <c r="E280" s="81"/>
      <c r="F280" s="81"/>
      <c r="G280" s="266" t="s">
        <v>392</v>
      </c>
      <c r="H280" s="267"/>
      <c r="I280" s="267"/>
      <c r="J280" s="267"/>
      <c r="K280" s="267"/>
      <c r="L280" s="267"/>
      <c r="M280" s="268"/>
      <c r="N280" s="248">
        <v>0</v>
      </c>
      <c r="O280" s="297"/>
      <c r="P280" s="297"/>
      <c r="Q280" s="81"/>
      <c r="R280" s="81"/>
      <c r="S280" s="81"/>
      <c r="T280" s="81"/>
      <c r="U280" s="81"/>
    </row>
    <row r="281" spans="2:21" s="82" customFormat="1" ht="12" customHeight="1">
      <c r="B281" s="81"/>
      <c r="C281" s="20"/>
      <c r="D281" s="81"/>
      <c r="E281" s="81"/>
      <c r="F281" s="81"/>
      <c r="G281" s="266" t="s">
        <v>393</v>
      </c>
      <c r="H281" s="267"/>
      <c r="I281" s="267"/>
      <c r="J281" s="267"/>
      <c r="K281" s="267"/>
      <c r="L281" s="267"/>
      <c r="M281" s="268"/>
      <c r="N281" s="248">
        <v>0</v>
      </c>
      <c r="O281" s="297"/>
      <c r="P281" s="297"/>
      <c r="Q281" s="81"/>
      <c r="R281" s="81"/>
      <c r="S281" s="81"/>
      <c r="T281" s="81"/>
      <c r="U281" s="81"/>
    </row>
    <row r="282" spans="2:21" s="82" customFormat="1" ht="12" customHeight="1">
      <c r="B282" s="81"/>
      <c r="C282" s="20"/>
      <c r="D282" s="81"/>
      <c r="E282" s="81"/>
      <c r="F282" s="81"/>
      <c r="G282" s="266" t="s">
        <v>394</v>
      </c>
      <c r="H282" s="267"/>
      <c r="I282" s="267"/>
      <c r="J282" s="267"/>
      <c r="K282" s="267"/>
      <c r="L282" s="267"/>
      <c r="M282" s="268"/>
      <c r="N282" s="248">
        <v>3306</v>
      </c>
      <c r="O282" s="297"/>
      <c r="P282" s="297"/>
      <c r="Q282" s="81"/>
      <c r="R282" s="81"/>
      <c r="S282" s="81"/>
      <c r="T282" s="81"/>
      <c r="U282" s="81"/>
    </row>
    <row r="283" spans="2:21" s="82" customFormat="1" ht="12" customHeight="1">
      <c r="B283" s="81"/>
      <c r="C283" s="20"/>
      <c r="D283" s="81"/>
      <c r="E283" s="81"/>
      <c r="F283" s="81"/>
      <c r="G283" s="266" t="s">
        <v>395</v>
      </c>
      <c r="H283" s="267"/>
      <c r="I283" s="267"/>
      <c r="J283" s="267"/>
      <c r="K283" s="267"/>
      <c r="L283" s="267"/>
      <c r="M283" s="268"/>
      <c r="N283" s="248">
        <v>12766.96</v>
      </c>
      <c r="O283" s="297"/>
      <c r="P283" s="297"/>
      <c r="Q283" s="81"/>
      <c r="R283" s="81"/>
      <c r="S283" s="81"/>
      <c r="T283" s="81"/>
      <c r="U283" s="81"/>
    </row>
    <row r="284" spans="2:21" s="82" customFormat="1" ht="12" customHeight="1">
      <c r="B284" s="81"/>
      <c r="C284" s="20"/>
      <c r="D284" s="81"/>
      <c r="E284" s="81"/>
      <c r="F284" s="81"/>
      <c r="G284" s="266" t="s">
        <v>396</v>
      </c>
      <c r="H284" s="267"/>
      <c r="I284" s="267"/>
      <c r="J284" s="267"/>
      <c r="K284" s="267"/>
      <c r="L284" s="267"/>
      <c r="M284" s="268"/>
      <c r="N284" s="248">
        <v>126546.49</v>
      </c>
      <c r="O284" s="297"/>
      <c r="P284" s="297"/>
      <c r="Q284" s="81"/>
      <c r="R284" s="81"/>
      <c r="S284" s="81"/>
      <c r="T284" s="81"/>
      <c r="U284" s="81"/>
    </row>
    <row r="285" spans="2:21" s="82" customFormat="1" ht="12" customHeight="1">
      <c r="B285" s="81"/>
      <c r="C285" s="20"/>
      <c r="D285" s="81"/>
      <c r="E285" s="81"/>
      <c r="F285" s="81"/>
      <c r="G285" s="266" t="s">
        <v>397</v>
      </c>
      <c r="H285" s="267"/>
      <c r="I285" s="267"/>
      <c r="J285" s="267"/>
      <c r="K285" s="267"/>
      <c r="L285" s="267"/>
      <c r="M285" s="268"/>
      <c r="N285" s="248">
        <v>27650</v>
      </c>
      <c r="O285" s="297"/>
      <c r="P285" s="297"/>
      <c r="Q285" s="81"/>
      <c r="R285" s="81"/>
      <c r="S285" s="81"/>
      <c r="T285" s="81"/>
      <c r="U285" s="81"/>
    </row>
    <row r="286" spans="2:21" s="82" customFormat="1" ht="12" customHeight="1">
      <c r="B286" s="81"/>
      <c r="C286" s="20"/>
      <c r="D286" s="81"/>
      <c r="E286" s="81"/>
      <c r="F286" s="81"/>
      <c r="G286" s="266" t="s">
        <v>398</v>
      </c>
      <c r="H286" s="267"/>
      <c r="I286" s="267"/>
      <c r="J286" s="267"/>
      <c r="K286" s="267"/>
      <c r="L286" s="267"/>
      <c r="M286" s="268"/>
      <c r="N286" s="248">
        <v>1217.9100000000001</v>
      </c>
      <c r="O286" s="297"/>
      <c r="P286" s="297"/>
      <c r="Q286" s="81"/>
      <c r="R286" s="81"/>
      <c r="S286" s="81"/>
      <c r="T286" s="81"/>
      <c r="U286" s="81"/>
    </row>
    <row r="287" spans="2:21" s="82" customFormat="1" ht="12" customHeight="1">
      <c r="B287" s="81"/>
      <c r="C287" s="20"/>
      <c r="D287" s="81"/>
      <c r="E287" s="81"/>
      <c r="F287" s="81"/>
      <c r="G287" s="266" t="s">
        <v>399</v>
      </c>
      <c r="H287" s="267"/>
      <c r="I287" s="267"/>
      <c r="J287" s="267"/>
      <c r="K287" s="267"/>
      <c r="L287" s="267"/>
      <c r="M287" s="268"/>
      <c r="N287" s="248">
        <v>3251.71</v>
      </c>
      <c r="O287" s="297"/>
      <c r="P287" s="297"/>
      <c r="Q287" s="81"/>
      <c r="R287" s="81"/>
      <c r="S287" s="81"/>
      <c r="T287" s="81"/>
      <c r="U287" s="81"/>
    </row>
    <row r="288" spans="2:21" s="82" customFormat="1" ht="12" customHeight="1">
      <c r="B288" s="81"/>
      <c r="C288" s="20"/>
      <c r="D288" s="81"/>
      <c r="E288" s="81"/>
      <c r="F288" s="81"/>
      <c r="G288" s="266" t="s">
        <v>400</v>
      </c>
      <c r="H288" s="267"/>
      <c r="I288" s="267"/>
      <c r="J288" s="267"/>
      <c r="K288" s="267"/>
      <c r="L288" s="267"/>
      <c r="M288" s="268"/>
      <c r="N288" s="248">
        <v>1668699.31</v>
      </c>
      <c r="O288" s="297"/>
      <c r="P288" s="297"/>
      <c r="Q288" s="81"/>
      <c r="R288" s="81"/>
      <c r="S288" s="81"/>
      <c r="T288" s="81"/>
      <c r="U288" s="81"/>
    </row>
    <row r="289" spans="2:21" s="82" customFormat="1" ht="12" customHeight="1">
      <c r="B289" s="81"/>
      <c r="C289" s="20"/>
      <c r="D289" s="81"/>
      <c r="E289" s="81"/>
      <c r="F289" s="81"/>
      <c r="G289" s="266" t="s">
        <v>401</v>
      </c>
      <c r="H289" s="267"/>
      <c r="I289" s="267"/>
      <c r="J289" s="267"/>
      <c r="K289" s="267"/>
      <c r="L289" s="267"/>
      <c r="M289" s="268"/>
      <c r="N289" s="248">
        <v>127302.81</v>
      </c>
      <c r="O289" s="297"/>
      <c r="P289" s="297"/>
      <c r="Q289" s="81"/>
      <c r="R289" s="81"/>
      <c r="S289" s="81"/>
      <c r="T289" s="81"/>
      <c r="U289" s="81"/>
    </row>
    <row r="290" spans="2:21" s="82" customFormat="1" ht="12" customHeight="1">
      <c r="B290" s="81"/>
      <c r="C290" s="20"/>
      <c r="D290" s="81"/>
      <c r="E290" s="81"/>
      <c r="F290" s="81"/>
      <c r="G290" s="266" t="s">
        <v>402</v>
      </c>
      <c r="H290" s="267"/>
      <c r="I290" s="267"/>
      <c r="J290" s="267"/>
      <c r="K290" s="267"/>
      <c r="L290" s="267"/>
      <c r="M290" s="268"/>
      <c r="N290" s="248">
        <v>37303.82</v>
      </c>
      <c r="O290" s="297"/>
      <c r="P290" s="297"/>
      <c r="Q290" s="81"/>
      <c r="R290" s="81"/>
      <c r="S290" s="81"/>
      <c r="T290" s="81"/>
      <c r="U290" s="81"/>
    </row>
    <row r="291" spans="2:21" s="82" customFormat="1" ht="12" customHeight="1">
      <c r="B291" s="81"/>
      <c r="C291" s="20"/>
      <c r="D291" s="81"/>
      <c r="E291" s="81"/>
      <c r="F291" s="81"/>
      <c r="G291" s="266" t="s">
        <v>403</v>
      </c>
      <c r="H291" s="267"/>
      <c r="I291" s="267"/>
      <c r="J291" s="267"/>
      <c r="K291" s="267"/>
      <c r="L291" s="267"/>
      <c r="M291" s="268"/>
      <c r="N291" s="248">
        <v>835932.75</v>
      </c>
      <c r="O291" s="297"/>
      <c r="P291" s="297"/>
      <c r="Q291" s="81"/>
      <c r="R291" s="81"/>
      <c r="S291" s="81"/>
      <c r="T291" s="81"/>
      <c r="U291" s="81"/>
    </row>
    <row r="292" spans="2:21" s="82" customFormat="1" ht="12" customHeight="1">
      <c r="B292" s="81"/>
      <c r="C292" s="20"/>
      <c r="D292" s="81"/>
      <c r="E292" s="81"/>
      <c r="F292" s="81"/>
      <c r="G292" s="266" t="s">
        <v>404</v>
      </c>
      <c r="H292" s="267"/>
      <c r="I292" s="267"/>
      <c r="J292" s="267"/>
      <c r="K292" s="267"/>
      <c r="L292" s="267"/>
      <c r="M292" s="268"/>
      <c r="N292" s="248">
        <v>338662.28</v>
      </c>
      <c r="O292" s="297"/>
      <c r="P292" s="297"/>
      <c r="Q292" s="81"/>
      <c r="R292" s="81"/>
      <c r="S292" s="81"/>
      <c r="T292" s="81"/>
      <c r="U292" s="81"/>
    </row>
    <row r="293" spans="2:21" s="82" customFormat="1" ht="12" customHeight="1">
      <c r="B293" s="81"/>
      <c r="C293" s="20"/>
      <c r="D293" s="81"/>
      <c r="E293" s="81"/>
      <c r="F293" s="81"/>
      <c r="G293" s="266" t="s">
        <v>405</v>
      </c>
      <c r="H293" s="267"/>
      <c r="I293" s="267"/>
      <c r="J293" s="267"/>
      <c r="K293" s="267"/>
      <c r="L293" s="267"/>
      <c r="M293" s="268"/>
      <c r="N293" s="248">
        <v>181646.98</v>
      </c>
      <c r="O293" s="297"/>
      <c r="P293" s="297"/>
      <c r="Q293" s="81"/>
      <c r="R293" s="81"/>
      <c r="S293" s="81"/>
      <c r="T293" s="81"/>
      <c r="U293" s="81"/>
    </row>
    <row r="294" spans="2:21" s="82" customFormat="1" ht="12" customHeight="1">
      <c r="B294" s="81"/>
      <c r="C294" s="20"/>
      <c r="D294" s="81"/>
      <c r="E294" s="81"/>
      <c r="F294" s="81"/>
      <c r="G294" s="266" t="s">
        <v>406</v>
      </c>
      <c r="H294" s="267"/>
      <c r="I294" s="267"/>
      <c r="J294" s="267"/>
      <c r="K294" s="267"/>
      <c r="L294" s="267"/>
      <c r="M294" s="268"/>
      <c r="N294" s="248">
        <v>0</v>
      </c>
      <c r="O294" s="297"/>
      <c r="P294" s="297"/>
      <c r="Q294" s="81"/>
      <c r="R294" s="81"/>
      <c r="S294" s="81"/>
      <c r="T294" s="81"/>
      <c r="U294" s="81"/>
    </row>
    <row r="295" spans="2:21" s="82" customFormat="1" ht="12" customHeight="1">
      <c r="B295" s="81"/>
      <c r="C295" s="20"/>
      <c r="D295" s="81"/>
      <c r="E295" s="81"/>
      <c r="F295" s="81"/>
      <c r="G295" s="266" t="s">
        <v>407</v>
      </c>
      <c r="H295" s="267"/>
      <c r="I295" s="267"/>
      <c r="J295" s="267"/>
      <c r="K295" s="267"/>
      <c r="L295" s="267"/>
      <c r="M295" s="268"/>
      <c r="N295" s="248">
        <v>53493.87</v>
      </c>
      <c r="O295" s="297"/>
      <c r="P295" s="297"/>
      <c r="Q295" s="81"/>
      <c r="R295" s="81"/>
      <c r="S295" s="81"/>
      <c r="T295" s="81"/>
      <c r="U295" s="81"/>
    </row>
    <row r="296" spans="2:21" s="82" customFormat="1" ht="12" customHeight="1">
      <c r="B296" s="81"/>
      <c r="C296" s="20"/>
      <c r="D296" s="81"/>
      <c r="E296" s="81"/>
      <c r="F296" s="81"/>
      <c r="G296" s="266" t="s">
        <v>408</v>
      </c>
      <c r="H296" s="267"/>
      <c r="I296" s="267"/>
      <c r="J296" s="267"/>
      <c r="K296" s="267"/>
      <c r="L296" s="267"/>
      <c r="M296" s="268"/>
      <c r="N296" s="248">
        <v>13195.8</v>
      </c>
      <c r="O296" s="297"/>
      <c r="P296" s="297"/>
      <c r="Q296" s="81"/>
      <c r="R296" s="81"/>
      <c r="S296" s="81"/>
      <c r="T296" s="81"/>
      <c r="U296" s="81"/>
    </row>
    <row r="297" spans="2:21" s="82" customFormat="1" ht="12" customHeight="1">
      <c r="B297" s="81"/>
      <c r="C297" s="20"/>
      <c r="D297" s="81"/>
      <c r="E297" s="81"/>
      <c r="F297" s="81"/>
      <c r="G297" s="266" t="s">
        <v>409</v>
      </c>
      <c r="H297" s="267"/>
      <c r="I297" s="267"/>
      <c r="J297" s="267"/>
      <c r="K297" s="267"/>
      <c r="L297" s="267"/>
      <c r="M297" s="268"/>
      <c r="N297" s="248">
        <v>81161</v>
      </c>
      <c r="O297" s="297"/>
      <c r="P297" s="297"/>
      <c r="Q297" s="81"/>
      <c r="R297" s="81"/>
      <c r="S297" s="81"/>
      <c r="T297" s="81"/>
      <c r="U297" s="81"/>
    </row>
    <row r="298" spans="2:21" s="13" customFormat="1" ht="12" customHeight="1">
      <c r="B298" s="178"/>
      <c r="C298" s="179"/>
      <c r="D298" s="178"/>
      <c r="E298" s="178"/>
      <c r="F298" s="178"/>
      <c r="G298" s="300" t="s">
        <v>355</v>
      </c>
      <c r="H298" s="301"/>
      <c r="I298" s="301"/>
      <c r="J298" s="301"/>
      <c r="K298" s="301"/>
      <c r="L298" s="301"/>
      <c r="M298" s="302"/>
      <c r="N298" s="298">
        <v>0</v>
      </c>
      <c r="O298" s="299"/>
      <c r="P298" s="299"/>
      <c r="Q298" s="178"/>
      <c r="R298" s="178"/>
      <c r="S298" s="178"/>
      <c r="T298" s="178"/>
      <c r="U298" s="178"/>
    </row>
    <row r="299" spans="2:21" s="82" customFormat="1" ht="12" customHeight="1">
      <c r="B299" s="81"/>
      <c r="C299" s="20"/>
      <c r="D299" s="81"/>
      <c r="E299" s="81"/>
      <c r="F299" s="81"/>
      <c r="G299" s="266" t="s">
        <v>410</v>
      </c>
      <c r="H299" s="267"/>
      <c r="I299" s="267"/>
      <c r="J299" s="267"/>
      <c r="K299" s="267"/>
      <c r="L299" s="267"/>
      <c r="M299" s="268"/>
      <c r="N299" s="248">
        <v>0</v>
      </c>
      <c r="O299" s="297"/>
      <c r="P299" s="297"/>
      <c r="Q299" s="81"/>
      <c r="R299" s="81"/>
      <c r="S299" s="81"/>
      <c r="T299" s="81"/>
      <c r="U299" s="81"/>
    </row>
    <row r="300" spans="2:21" s="82" customFormat="1" ht="12" customHeight="1">
      <c r="B300" s="81"/>
      <c r="C300" s="20"/>
      <c r="D300" s="81"/>
      <c r="E300" s="81"/>
      <c r="F300" s="81"/>
      <c r="G300" s="266" t="s">
        <v>411</v>
      </c>
      <c r="H300" s="267"/>
      <c r="I300" s="267"/>
      <c r="J300" s="267"/>
      <c r="K300" s="267"/>
      <c r="L300" s="267"/>
      <c r="M300" s="268"/>
      <c r="N300" s="248">
        <v>0</v>
      </c>
      <c r="O300" s="297"/>
      <c r="P300" s="297"/>
      <c r="Q300" s="81"/>
      <c r="R300" s="81"/>
      <c r="S300" s="81"/>
      <c r="T300" s="81"/>
      <c r="U300" s="81"/>
    </row>
    <row r="301" spans="2:21" s="82" customFormat="1" ht="12" customHeight="1">
      <c r="B301" s="81"/>
      <c r="C301" s="20"/>
      <c r="D301" s="81"/>
      <c r="E301" s="81"/>
      <c r="F301" s="81"/>
      <c r="G301" s="266" t="s">
        <v>412</v>
      </c>
      <c r="H301" s="267"/>
      <c r="I301" s="267"/>
      <c r="J301" s="267"/>
      <c r="K301" s="267"/>
      <c r="L301" s="267"/>
      <c r="M301" s="268"/>
      <c r="N301" s="248">
        <v>0</v>
      </c>
      <c r="O301" s="297"/>
      <c r="P301" s="297"/>
      <c r="Q301" s="81"/>
      <c r="R301" s="81"/>
      <c r="S301" s="81"/>
      <c r="T301" s="81"/>
      <c r="U301" s="81"/>
    </row>
    <row r="302" spans="2:21" s="82" customFormat="1" ht="12" customHeight="1">
      <c r="B302" s="81"/>
      <c r="C302" s="20"/>
      <c r="D302" s="81"/>
      <c r="E302" s="81"/>
      <c r="F302" s="81"/>
      <c r="G302" s="266" t="s">
        <v>357</v>
      </c>
      <c r="H302" s="267"/>
      <c r="I302" s="267"/>
      <c r="J302" s="267"/>
      <c r="K302" s="267"/>
      <c r="L302" s="267"/>
      <c r="M302" s="268"/>
      <c r="N302" s="248">
        <v>0</v>
      </c>
      <c r="O302" s="297"/>
      <c r="P302" s="297"/>
      <c r="Q302" s="81"/>
      <c r="R302" s="81"/>
      <c r="S302" s="81"/>
      <c r="T302" s="81"/>
      <c r="U302" s="81"/>
    </row>
    <row r="303" spans="2:21" s="82" customFormat="1" ht="12" customHeight="1">
      <c r="B303" s="81"/>
      <c r="C303" s="20"/>
      <c r="D303" s="81"/>
      <c r="E303" s="81"/>
      <c r="F303" s="81"/>
      <c r="G303" s="266" t="s">
        <v>413</v>
      </c>
      <c r="H303" s="267"/>
      <c r="I303" s="267"/>
      <c r="J303" s="267"/>
      <c r="K303" s="267"/>
      <c r="L303" s="267"/>
      <c r="M303" s="268"/>
      <c r="N303" s="248">
        <v>0</v>
      </c>
      <c r="O303" s="297"/>
      <c r="P303" s="297"/>
      <c r="Q303" s="81"/>
      <c r="R303" s="81"/>
      <c r="S303" s="81"/>
      <c r="T303" s="81"/>
      <c r="U303" s="81"/>
    </row>
    <row r="304" spans="2:21" s="82" customFormat="1" ht="12" customHeight="1">
      <c r="B304" s="81"/>
      <c r="C304" s="20"/>
      <c r="D304" s="81"/>
      <c r="E304" s="81"/>
      <c r="F304" s="81"/>
      <c r="G304" s="266" t="s">
        <v>414</v>
      </c>
      <c r="H304" s="267"/>
      <c r="I304" s="267"/>
      <c r="J304" s="267"/>
      <c r="K304" s="267"/>
      <c r="L304" s="267"/>
      <c r="M304" s="268"/>
      <c r="N304" s="248">
        <v>0</v>
      </c>
      <c r="O304" s="297"/>
      <c r="P304" s="297"/>
      <c r="Q304" s="81"/>
      <c r="R304" s="81"/>
      <c r="S304" s="81"/>
      <c r="T304" s="81"/>
      <c r="U304" s="81"/>
    </row>
    <row r="305" spans="2:21" s="82" customFormat="1" ht="12" customHeight="1">
      <c r="B305" s="81"/>
      <c r="C305" s="20"/>
      <c r="D305" s="81"/>
      <c r="E305" s="81"/>
      <c r="F305" s="81"/>
      <c r="G305" s="266" t="s">
        <v>358</v>
      </c>
      <c r="H305" s="267"/>
      <c r="I305" s="267"/>
      <c r="J305" s="267"/>
      <c r="K305" s="267"/>
      <c r="L305" s="267"/>
      <c r="M305" s="268"/>
      <c r="N305" s="248">
        <v>0</v>
      </c>
      <c r="O305" s="297"/>
      <c r="P305" s="297"/>
      <c r="Q305" s="81"/>
      <c r="R305" s="81"/>
      <c r="S305" s="81"/>
      <c r="T305" s="81"/>
      <c r="U305" s="81"/>
    </row>
    <row r="306" spans="2:21" s="82" customFormat="1" ht="12" customHeight="1">
      <c r="B306" s="81"/>
      <c r="C306" s="20"/>
      <c r="D306" s="81"/>
      <c r="E306" s="81"/>
      <c r="F306" s="81"/>
      <c r="G306" s="266" t="s">
        <v>415</v>
      </c>
      <c r="H306" s="267"/>
      <c r="I306" s="267"/>
      <c r="J306" s="267"/>
      <c r="K306" s="267"/>
      <c r="L306" s="267"/>
      <c r="M306" s="268"/>
      <c r="N306" s="248">
        <v>0</v>
      </c>
      <c r="O306" s="297"/>
      <c r="P306" s="297"/>
      <c r="Q306" s="81"/>
      <c r="R306" s="81"/>
      <c r="S306" s="81"/>
      <c r="T306" s="81"/>
      <c r="U306" s="81"/>
    </row>
    <row r="307" spans="2:21" s="82" customFormat="1" ht="12" customHeight="1">
      <c r="B307" s="81"/>
      <c r="C307" s="20"/>
      <c r="D307" s="81"/>
      <c r="E307" s="81"/>
      <c r="F307" s="81"/>
      <c r="G307" s="266" t="s">
        <v>416</v>
      </c>
      <c r="H307" s="267"/>
      <c r="I307" s="267"/>
      <c r="J307" s="267"/>
      <c r="K307" s="267"/>
      <c r="L307" s="267"/>
      <c r="M307" s="268"/>
      <c r="N307" s="248">
        <v>0</v>
      </c>
      <c r="O307" s="297"/>
      <c r="P307" s="297"/>
      <c r="Q307" s="81"/>
      <c r="R307" s="81"/>
      <c r="S307" s="81"/>
      <c r="T307" s="81"/>
      <c r="U307" s="81"/>
    </row>
    <row r="308" spans="2:21" s="82" customFormat="1" ht="12" customHeight="1">
      <c r="B308" s="81"/>
      <c r="C308" s="20"/>
      <c r="D308" s="81"/>
      <c r="E308" s="81"/>
      <c r="F308" s="81"/>
      <c r="G308" s="266" t="s">
        <v>359</v>
      </c>
      <c r="H308" s="267"/>
      <c r="I308" s="267"/>
      <c r="J308" s="267"/>
      <c r="K308" s="267"/>
      <c r="L308" s="267"/>
      <c r="M308" s="268"/>
      <c r="N308" s="248">
        <v>0</v>
      </c>
      <c r="O308" s="297"/>
      <c r="P308" s="297"/>
      <c r="Q308" s="81"/>
      <c r="R308" s="81"/>
      <c r="S308" s="81"/>
      <c r="T308" s="81"/>
      <c r="U308" s="81"/>
    </row>
    <row r="309" spans="2:21" s="82" customFormat="1" ht="12" customHeight="1">
      <c r="B309" s="81"/>
      <c r="C309" s="20"/>
      <c r="D309" s="81"/>
      <c r="E309" s="81"/>
      <c r="F309" s="81"/>
      <c r="G309" s="266" t="s">
        <v>417</v>
      </c>
      <c r="H309" s="267"/>
      <c r="I309" s="267"/>
      <c r="J309" s="267"/>
      <c r="K309" s="267"/>
      <c r="L309" s="267"/>
      <c r="M309" s="268"/>
      <c r="N309" s="248">
        <v>0</v>
      </c>
      <c r="O309" s="297"/>
      <c r="P309" s="297"/>
      <c r="Q309" s="81"/>
      <c r="R309" s="81"/>
      <c r="S309" s="81"/>
      <c r="T309" s="81"/>
      <c r="U309" s="81"/>
    </row>
    <row r="310" spans="2:21" s="82" customFormat="1" ht="12" customHeight="1">
      <c r="B310" s="81"/>
      <c r="C310" s="20"/>
      <c r="D310" s="81"/>
      <c r="E310" s="81"/>
      <c r="F310" s="81"/>
      <c r="G310" s="266" t="s">
        <v>418</v>
      </c>
      <c r="H310" s="267"/>
      <c r="I310" s="267"/>
      <c r="J310" s="267"/>
      <c r="K310" s="267"/>
      <c r="L310" s="267"/>
      <c r="M310" s="268"/>
      <c r="N310" s="248">
        <v>0</v>
      </c>
      <c r="O310" s="297"/>
      <c r="P310" s="297"/>
      <c r="Q310" s="81"/>
      <c r="R310" s="81"/>
      <c r="S310" s="81"/>
      <c r="T310" s="81"/>
      <c r="U310" s="81"/>
    </row>
    <row r="311" spans="2:21" s="82" customFormat="1" ht="12" customHeight="1">
      <c r="B311" s="81"/>
      <c r="C311" s="20"/>
      <c r="D311" s="81"/>
      <c r="E311" s="81"/>
      <c r="F311" s="81"/>
      <c r="G311" s="266" t="s">
        <v>419</v>
      </c>
      <c r="H311" s="267"/>
      <c r="I311" s="267"/>
      <c r="J311" s="267"/>
      <c r="K311" s="267"/>
      <c r="L311" s="267"/>
      <c r="M311" s="268"/>
      <c r="N311" s="248">
        <v>0</v>
      </c>
      <c r="O311" s="297"/>
      <c r="P311" s="297"/>
      <c r="Q311" s="81"/>
      <c r="R311" s="81"/>
      <c r="S311" s="81"/>
      <c r="T311" s="81"/>
      <c r="U311" s="81"/>
    </row>
    <row r="312" spans="2:21" s="82" customFormat="1" ht="12" customHeight="1">
      <c r="B312" s="81"/>
      <c r="C312" s="20"/>
      <c r="D312" s="81"/>
      <c r="E312" s="81"/>
      <c r="F312" s="81"/>
      <c r="G312" s="266" t="s">
        <v>420</v>
      </c>
      <c r="H312" s="267"/>
      <c r="I312" s="267"/>
      <c r="J312" s="267"/>
      <c r="K312" s="267"/>
      <c r="L312" s="267"/>
      <c r="M312" s="268"/>
      <c r="N312" s="248">
        <v>0</v>
      </c>
      <c r="O312" s="297"/>
      <c r="P312" s="297"/>
      <c r="Q312" s="81"/>
      <c r="R312" s="81"/>
      <c r="S312" s="81"/>
      <c r="T312" s="81"/>
      <c r="U312" s="81"/>
    </row>
    <row r="313" spans="2:21" s="82" customFormat="1" ht="12" customHeight="1">
      <c r="B313" s="81"/>
      <c r="C313" s="20"/>
      <c r="D313" s="81"/>
      <c r="E313" s="81"/>
      <c r="F313" s="81"/>
      <c r="G313" s="266" t="s">
        <v>360</v>
      </c>
      <c r="H313" s="267"/>
      <c r="I313" s="267"/>
      <c r="J313" s="267"/>
      <c r="K313" s="267"/>
      <c r="L313" s="267"/>
      <c r="M313" s="268"/>
      <c r="N313" s="248">
        <v>0</v>
      </c>
      <c r="O313" s="297"/>
      <c r="P313" s="297"/>
      <c r="Q313" s="81"/>
      <c r="R313" s="81"/>
      <c r="S313" s="81"/>
      <c r="T313" s="81"/>
      <c r="U313" s="81"/>
    </row>
    <row r="314" spans="2:21" s="82" customFormat="1" ht="12" customHeight="1">
      <c r="B314" s="81"/>
      <c r="C314" s="20"/>
      <c r="D314" s="81"/>
      <c r="E314" s="81"/>
      <c r="F314" s="81"/>
      <c r="G314" s="266" t="s">
        <v>421</v>
      </c>
      <c r="H314" s="267"/>
      <c r="I314" s="267"/>
      <c r="J314" s="267"/>
      <c r="K314" s="267"/>
      <c r="L314" s="267"/>
      <c r="M314" s="268"/>
      <c r="N314" s="248">
        <v>0</v>
      </c>
      <c r="O314" s="297"/>
      <c r="P314" s="297"/>
      <c r="Q314" s="81"/>
      <c r="R314" s="81"/>
      <c r="S314" s="81"/>
      <c r="T314" s="81"/>
      <c r="U314" s="81"/>
    </row>
    <row r="315" spans="2:21" s="82" customFormat="1" ht="12" customHeight="1">
      <c r="B315" s="81"/>
      <c r="C315" s="20"/>
      <c r="D315" s="81"/>
      <c r="E315" s="81"/>
      <c r="F315" s="81"/>
      <c r="G315" s="266" t="s">
        <v>422</v>
      </c>
      <c r="H315" s="267"/>
      <c r="I315" s="267"/>
      <c r="J315" s="267"/>
      <c r="K315" s="267"/>
      <c r="L315" s="267"/>
      <c r="M315" s="268"/>
      <c r="N315" s="248">
        <v>0</v>
      </c>
      <c r="O315" s="297"/>
      <c r="P315" s="297"/>
      <c r="Q315" s="81"/>
      <c r="R315" s="81"/>
      <c r="S315" s="81"/>
      <c r="T315" s="81"/>
      <c r="U315" s="81"/>
    </row>
    <row r="316" spans="2:21" s="82" customFormat="1" ht="12" customHeight="1">
      <c r="B316" s="81"/>
      <c r="C316" s="20"/>
      <c r="D316" s="81"/>
      <c r="E316" s="81"/>
      <c r="F316" s="81"/>
      <c r="G316" s="266" t="s">
        <v>423</v>
      </c>
      <c r="H316" s="267"/>
      <c r="I316" s="267"/>
      <c r="J316" s="267"/>
      <c r="K316" s="267"/>
      <c r="L316" s="267"/>
      <c r="M316" s="268"/>
      <c r="N316" s="248">
        <v>0</v>
      </c>
      <c r="O316" s="297"/>
      <c r="P316" s="297"/>
      <c r="Q316" s="81"/>
      <c r="R316" s="81"/>
      <c r="S316" s="81"/>
      <c r="T316" s="81"/>
      <c r="U316" s="81"/>
    </row>
    <row r="317" spans="2:21" s="82" customFormat="1" ht="12" customHeight="1">
      <c r="B317" s="81"/>
      <c r="C317" s="20"/>
      <c r="D317" s="81"/>
      <c r="E317" s="81"/>
      <c r="F317" s="81"/>
      <c r="G317" s="266" t="s">
        <v>424</v>
      </c>
      <c r="H317" s="267"/>
      <c r="I317" s="267"/>
      <c r="J317" s="267"/>
      <c r="K317" s="267"/>
      <c r="L317" s="267"/>
      <c r="M317" s="268"/>
      <c r="N317" s="248">
        <v>0</v>
      </c>
      <c r="O317" s="297"/>
      <c r="P317" s="297"/>
      <c r="Q317" s="81"/>
      <c r="R317" s="81"/>
      <c r="S317" s="81"/>
      <c r="T317" s="81"/>
      <c r="U317" s="81"/>
    </row>
    <row r="318" spans="2:21" s="82" customFormat="1" ht="12" customHeight="1">
      <c r="B318" s="81"/>
      <c r="C318" s="20"/>
      <c r="D318" s="81"/>
      <c r="E318" s="81"/>
      <c r="F318" s="81"/>
      <c r="G318" s="266" t="s">
        <v>425</v>
      </c>
      <c r="H318" s="267"/>
      <c r="I318" s="267"/>
      <c r="J318" s="267"/>
      <c r="K318" s="267"/>
      <c r="L318" s="267"/>
      <c r="M318" s="268"/>
      <c r="N318" s="248">
        <v>0</v>
      </c>
      <c r="O318" s="297"/>
      <c r="P318" s="297"/>
      <c r="Q318" s="81"/>
      <c r="R318" s="81"/>
      <c r="S318" s="81"/>
      <c r="T318" s="81"/>
      <c r="U318" s="81"/>
    </row>
    <row r="319" spans="2:21" s="82" customFormat="1" ht="12" customHeight="1">
      <c r="B319" s="81"/>
      <c r="C319" s="20"/>
      <c r="D319" s="81"/>
      <c r="E319" s="81"/>
      <c r="F319" s="81"/>
      <c r="G319" s="266" t="s">
        <v>426</v>
      </c>
      <c r="H319" s="267"/>
      <c r="I319" s="267"/>
      <c r="J319" s="267"/>
      <c r="K319" s="267"/>
      <c r="L319" s="267"/>
      <c r="M319" s="268"/>
      <c r="N319" s="248">
        <v>0</v>
      </c>
      <c r="O319" s="297"/>
      <c r="P319" s="297"/>
      <c r="Q319" s="81"/>
      <c r="R319" s="81"/>
      <c r="S319" s="81"/>
      <c r="T319" s="81"/>
      <c r="U319" s="81"/>
    </row>
    <row r="320" spans="2:21" s="82" customFormat="1" ht="12" customHeight="1">
      <c r="B320" s="81"/>
      <c r="C320" s="20"/>
      <c r="D320" s="81"/>
      <c r="E320" s="81"/>
      <c r="F320" s="81"/>
      <c r="G320" s="266" t="s">
        <v>427</v>
      </c>
      <c r="H320" s="267"/>
      <c r="I320" s="267"/>
      <c r="J320" s="267"/>
      <c r="K320" s="267"/>
      <c r="L320" s="267"/>
      <c r="M320" s="268"/>
      <c r="N320" s="248">
        <v>0</v>
      </c>
      <c r="O320" s="297"/>
      <c r="P320" s="297"/>
      <c r="Q320" s="81"/>
      <c r="R320" s="81"/>
      <c r="S320" s="81"/>
      <c r="T320" s="81"/>
      <c r="U320" s="81"/>
    </row>
    <row r="321" spans="2:21" s="82" customFormat="1" ht="12" customHeight="1">
      <c r="B321" s="81"/>
      <c r="C321" s="20"/>
      <c r="D321" s="81"/>
      <c r="E321" s="81"/>
      <c r="F321" s="81"/>
      <c r="G321" s="266" t="s">
        <v>428</v>
      </c>
      <c r="H321" s="267"/>
      <c r="I321" s="267"/>
      <c r="J321" s="267"/>
      <c r="K321" s="267"/>
      <c r="L321" s="267"/>
      <c r="M321" s="268"/>
      <c r="N321" s="248">
        <v>0</v>
      </c>
      <c r="O321" s="297"/>
      <c r="P321" s="297"/>
      <c r="Q321" s="81"/>
      <c r="R321" s="81"/>
      <c r="S321" s="81"/>
      <c r="T321" s="81"/>
      <c r="U321" s="81"/>
    </row>
    <row r="322" spans="2:21" s="82" customFormat="1" ht="12" customHeight="1">
      <c r="B322" s="81"/>
      <c r="C322" s="20"/>
      <c r="D322" s="81"/>
      <c r="E322" s="81"/>
      <c r="F322" s="81"/>
      <c r="G322" s="266" t="s">
        <v>429</v>
      </c>
      <c r="H322" s="267"/>
      <c r="I322" s="267"/>
      <c r="J322" s="267"/>
      <c r="K322" s="267"/>
      <c r="L322" s="267"/>
      <c r="M322" s="268"/>
      <c r="N322" s="248">
        <v>0</v>
      </c>
      <c r="O322" s="297"/>
      <c r="P322" s="297"/>
      <c r="Q322" s="81"/>
      <c r="R322" s="81"/>
      <c r="S322" s="81"/>
      <c r="T322" s="81"/>
      <c r="U322" s="81"/>
    </row>
    <row r="323" spans="2:21" s="82" customFormat="1" ht="12" customHeight="1">
      <c r="B323" s="81"/>
      <c r="C323" s="20"/>
      <c r="D323" s="81"/>
      <c r="E323" s="81"/>
      <c r="F323" s="81"/>
      <c r="G323" s="266" t="s">
        <v>430</v>
      </c>
      <c r="H323" s="267"/>
      <c r="I323" s="267"/>
      <c r="J323" s="267"/>
      <c r="K323" s="267"/>
      <c r="L323" s="267"/>
      <c r="M323" s="268"/>
      <c r="N323" s="248">
        <v>0</v>
      </c>
      <c r="O323" s="297"/>
      <c r="P323" s="297"/>
      <c r="Q323" s="81"/>
      <c r="R323" s="81"/>
      <c r="S323" s="81"/>
      <c r="T323" s="81"/>
      <c r="U323" s="81"/>
    </row>
    <row r="324" spans="2:21" s="82" customFormat="1" ht="12" customHeight="1">
      <c r="B324" s="81"/>
      <c r="C324" s="20"/>
      <c r="D324" s="81"/>
      <c r="E324" s="81"/>
      <c r="F324" s="81"/>
      <c r="G324" s="266" t="s">
        <v>431</v>
      </c>
      <c r="H324" s="267"/>
      <c r="I324" s="267"/>
      <c r="J324" s="267"/>
      <c r="K324" s="267"/>
      <c r="L324" s="267"/>
      <c r="M324" s="268"/>
      <c r="N324" s="248">
        <v>0</v>
      </c>
      <c r="O324" s="297"/>
      <c r="P324" s="297"/>
      <c r="Q324" s="81"/>
      <c r="R324" s="81"/>
      <c r="S324" s="81"/>
      <c r="T324" s="81"/>
      <c r="U324" s="81"/>
    </row>
    <row r="325" spans="2:21" s="82" customFormat="1" ht="12" customHeight="1">
      <c r="B325" s="81"/>
      <c r="C325" s="20"/>
      <c r="D325" s="81"/>
      <c r="E325" s="81"/>
      <c r="F325" s="81"/>
      <c r="G325" s="266" t="s">
        <v>432</v>
      </c>
      <c r="H325" s="267"/>
      <c r="I325" s="267"/>
      <c r="J325" s="267"/>
      <c r="K325" s="267"/>
      <c r="L325" s="267"/>
      <c r="M325" s="268"/>
      <c r="N325" s="248">
        <v>0</v>
      </c>
      <c r="O325" s="297"/>
      <c r="P325" s="297"/>
      <c r="Q325" s="81"/>
      <c r="R325" s="81"/>
      <c r="S325" s="81"/>
      <c r="T325" s="81"/>
      <c r="U325" s="81"/>
    </row>
    <row r="326" spans="2:21" s="82" customFormat="1" ht="12" customHeight="1">
      <c r="B326" s="81"/>
      <c r="C326" s="20"/>
      <c r="D326" s="81"/>
      <c r="E326" s="81"/>
      <c r="F326" s="81"/>
      <c r="G326" s="266" t="s">
        <v>433</v>
      </c>
      <c r="H326" s="267"/>
      <c r="I326" s="267"/>
      <c r="J326" s="267"/>
      <c r="K326" s="267"/>
      <c r="L326" s="267"/>
      <c r="M326" s="268"/>
      <c r="N326" s="248">
        <v>0</v>
      </c>
      <c r="O326" s="297"/>
      <c r="P326" s="297"/>
      <c r="Q326" s="81"/>
      <c r="R326" s="81"/>
      <c r="S326" s="81"/>
      <c r="T326" s="81"/>
      <c r="U326" s="81"/>
    </row>
    <row r="327" spans="2:21" s="82" customFormat="1" ht="12" customHeight="1">
      <c r="B327" s="81"/>
      <c r="C327" s="20"/>
      <c r="D327" s="81"/>
      <c r="E327" s="81"/>
      <c r="F327" s="81"/>
      <c r="G327" s="266" t="s">
        <v>434</v>
      </c>
      <c r="H327" s="267"/>
      <c r="I327" s="267"/>
      <c r="J327" s="267"/>
      <c r="K327" s="267"/>
      <c r="L327" s="267"/>
      <c r="M327" s="268"/>
      <c r="N327" s="248">
        <v>0</v>
      </c>
      <c r="O327" s="297"/>
      <c r="P327" s="297"/>
      <c r="Q327" s="81"/>
      <c r="R327" s="81"/>
      <c r="S327" s="81"/>
      <c r="T327" s="81"/>
      <c r="U327" s="81"/>
    </row>
    <row r="328" spans="2:21" s="82" customFormat="1" ht="12" customHeight="1">
      <c r="B328" s="81"/>
      <c r="C328" s="20"/>
      <c r="D328" s="81"/>
      <c r="E328" s="81"/>
      <c r="F328" s="81"/>
      <c r="G328" s="266" t="s">
        <v>435</v>
      </c>
      <c r="H328" s="267"/>
      <c r="I328" s="267"/>
      <c r="J328" s="267"/>
      <c r="K328" s="267"/>
      <c r="L328" s="267"/>
      <c r="M328" s="268"/>
      <c r="N328" s="248">
        <v>0</v>
      </c>
      <c r="O328" s="297"/>
      <c r="P328" s="297"/>
      <c r="Q328" s="81"/>
      <c r="R328" s="81"/>
      <c r="S328" s="81"/>
      <c r="T328" s="81"/>
      <c r="U328" s="81"/>
    </row>
    <row r="329" spans="2:21" s="82" customFormat="1" ht="12" customHeight="1">
      <c r="B329" s="81"/>
      <c r="C329" s="20"/>
      <c r="D329" s="81"/>
      <c r="E329" s="81"/>
      <c r="F329" s="81"/>
      <c r="G329" s="266" t="s">
        <v>436</v>
      </c>
      <c r="H329" s="267"/>
      <c r="I329" s="267"/>
      <c r="J329" s="267"/>
      <c r="K329" s="267"/>
      <c r="L329" s="267"/>
      <c r="M329" s="268"/>
      <c r="N329" s="248">
        <v>0</v>
      </c>
      <c r="O329" s="297"/>
      <c r="P329" s="297"/>
      <c r="Q329" s="81"/>
      <c r="R329" s="81"/>
      <c r="S329" s="81"/>
      <c r="T329" s="81"/>
      <c r="U329" s="81"/>
    </row>
    <row r="330" spans="2:21" s="82" customFormat="1" ht="12" customHeight="1">
      <c r="B330" s="81"/>
      <c r="C330" s="20"/>
      <c r="D330" s="81"/>
      <c r="E330" s="81"/>
      <c r="F330" s="81"/>
      <c r="G330" s="266" t="s">
        <v>437</v>
      </c>
      <c r="H330" s="267"/>
      <c r="I330" s="267"/>
      <c r="J330" s="267"/>
      <c r="K330" s="267"/>
      <c r="L330" s="267"/>
      <c r="M330" s="268"/>
      <c r="N330" s="248">
        <v>0</v>
      </c>
      <c r="O330" s="297"/>
      <c r="P330" s="297"/>
      <c r="Q330" s="81"/>
      <c r="R330" s="81"/>
      <c r="S330" s="81"/>
      <c r="T330" s="81"/>
      <c r="U330" s="81"/>
    </row>
    <row r="331" spans="2:21" s="13" customFormat="1" ht="12" customHeight="1">
      <c r="B331" s="178"/>
      <c r="C331" s="179"/>
      <c r="D331" s="178"/>
      <c r="E331" s="178"/>
      <c r="F331" s="178"/>
      <c r="G331" s="300" t="s">
        <v>351</v>
      </c>
      <c r="H331" s="301"/>
      <c r="I331" s="301"/>
      <c r="J331" s="301"/>
      <c r="K331" s="301"/>
      <c r="L331" s="301"/>
      <c r="M331" s="302"/>
      <c r="N331" s="298">
        <v>0</v>
      </c>
      <c r="O331" s="299"/>
      <c r="P331" s="299"/>
      <c r="Q331" s="178"/>
      <c r="R331" s="178"/>
      <c r="S331" s="178"/>
      <c r="T331" s="178"/>
      <c r="U331" s="178"/>
    </row>
    <row r="332" spans="2:21" s="82" customFormat="1" ht="12" customHeight="1">
      <c r="B332" s="81"/>
      <c r="C332" s="20"/>
      <c r="D332" s="81"/>
      <c r="E332" s="81"/>
      <c r="F332" s="81"/>
      <c r="G332" s="266" t="s">
        <v>352</v>
      </c>
      <c r="H332" s="267"/>
      <c r="I332" s="267"/>
      <c r="J332" s="267"/>
      <c r="K332" s="267"/>
      <c r="L332" s="267"/>
      <c r="M332" s="268"/>
      <c r="N332" s="248">
        <v>0</v>
      </c>
      <c r="O332" s="297"/>
      <c r="P332" s="297"/>
      <c r="Q332" s="81"/>
      <c r="R332" s="81"/>
      <c r="S332" s="81"/>
      <c r="T332" s="81"/>
      <c r="U332" s="81"/>
    </row>
    <row r="333" spans="2:21" s="82" customFormat="1" ht="12" customHeight="1">
      <c r="B333" s="81"/>
      <c r="C333" s="20"/>
      <c r="D333" s="81"/>
      <c r="E333" s="81"/>
      <c r="F333" s="81"/>
      <c r="G333" s="266" t="s">
        <v>438</v>
      </c>
      <c r="H333" s="267"/>
      <c r="I333" s="267"/>
      <c r="J333" s="267"/>
      <c r="K333" s="267"/>
      <c r="L333" s="267"/>
      <c r="M333" s="268"/>
      <c r="N333" s="248">
        <v>0</v>
      </c>
      <c r="O333" s="297"/>
      <c r="P333" s="297"/>
      <c r="Q333" s="81"/>
      <c r="R333" s="81"/>
      <c r="S333" s="81"/>
      <c r="T333" s="81"/>
      <c r="U333" s="81"/>
    </row>
    <row r="334" spans="2:21" s="82" customFormat="1" ht="12" customHeight="1">
      <c r="B334" s="81"/>
      <c r="C334" s="20"/>
      <c r="D334" s="81"/>
      <c r="E334" s="81"/>
      <c r="F334" s="81"/>
      <c r="G334" s="266" t="s">
        <v>439</v>
      </c>
      <c r="H334" s="267"/>
      <c r="I334" s="267"/>
      <c r="J334" s="267"/>
      <c r="K334" s="267"/>
      <c r="L334" s="267"/>
      <c r="M334" s="268"/>
      <c r="N334" s="248">
        <v>0</v>
      </c>
      <c r="O334" s="297"/>
      <c r="P334" s="297"/>
      <c r="Q334" s="81"/>
      <c r="R334" s="81"/>
      <c r="S334" s="81"/>
      <c r="T334" s="81"/>
      <c r="U334" s="81"/>
    </row>
    <row r="335" spans="2:21" s="82" customFormat="1" ht="12" customHeight="1">
      <c r="B335" s="81"/>
      <c r="C335" s="20"/>
      <c r="D335" s="81"/>
      <c r="E335" s="81"/>
      <c r="F335" s="81"/>
      <c r="G335" s="266" t="s">
        <v>353</v>
      </c>
      <c r="H335" s="267"/>
      <c r="I335" s="267"/>
      <c r="J335" s="267"/>
      <c r="K335" s="267"/>
      <c r="L335" s="267"/>
      <c r="M335" s="268"/>
      <c r="N335" s="248">
        <v>0</v>
      </c>
      <c r="O335" s="297"/>
      <c r="P335" s="297"/>
      <c r="Q335" s="81"/>
      <c r="R335" s="81"/>
      <c r="S335" s="81"/>
      <c r="T335" s="81"/>
      <c r="U335" s="81"/>
    </row>
    <row r="336" spans="2:21" s="82" customFormat="1" ht="12" customHeight="1">
      <c r="B336" s="81"/>
      <c r="C336" s="20"/>
      <c r="D336" s="81"/>
      <c r="E336" s="81"/>
      <c r="F336" s="81"/>
      <c r="G336" s="266" t="s">
        <v>440</v>
      </c>
      <c r="H336" s="267"/>
      <c r="I336" s="267"/>
      <c r="J336" s="267"/>
      <c r="K336" s="267"/>
      <c r="L336" s="267"/>
      <c r="M336" s="268"/>
      <c r="N336" s="248">
        <v>0</v>
      </c>
      <c r="O336" s="297"/>
      <c r="P336" s="297"/>
      <c r="Q336" s="81"/>
      <c r="R336" s="81"/>
      <c r="S336" s="81"/>
      <c r="T336" s="81"/>
      <c r="U336" s="81"/>
    </row>
    <row r="337" spans="2:21" s="82" customFormat="1" ht="12" customHeight="1">
      <c r="B337" s="81"/>
      <c r="C337" s="20"/>
      <c r="D337" s="81"/>
      <c r="E337" s="81"/>
      <c r="F337" s="81"/>
      <c r="G337" s="266" t="s">
        <v>441</v>
      </c>
      <c r="H337" s="267"/>
      <c r="I337" s="267"/>
      <c r="J337" s="267"/>
      <c r="K337" s="267"/>
      <c r="L337" s="267"/>
      <c r="M337" s="268"/>
      <c r="N337" s="248">
        <v>0</v>
      </c>
      <c r="O337" s="297"/>
      <c r="P337" s="297"/>
      <c r="Q337" s="81"/>
      <c r="R337" s="81"/>
      <c r="S337" s="81"/>
      <c r="T337" s="81"/>
      <c r="U337" s="81"/>
    </row>
    <row r="338" spans="2:21" s="82" customFormat="1" ht="12" customHeight="1">
      <c r="B338" s="81"/>
      <c r="C338" s="20"/>
      <c r="D338" s="81"/>
      <c r="E338" s="81"/>
      <c r="F338" s="81"/>
      <c r="G338" s="266" t="s">
        <v>354</v>
      </c>
      <c r="H338" s="267"/>
      <c r="I338" s="267"/>
      <c r="J338" s="267"/>
      <c r="K338" s="267"/>
      <c r="L338" s="267"/>
      <c r="M338" s="268"/>
      <c r="N338" s="248">
        <v>0</v>
      </c>
      <c r="O338" s="297"/>
      <c r="P338" s="297"/>
      <c r="Q338" s="81"/>
      <c r="R338" s="81"/>
      <c r="S338" s="81"/>
      <c r="T338" s="81"/>
      <c r="U338" s="81"/>
    </row>
    <row r="339" spans="2:21" s="82" customFormat="1" ht="12" customHeight="1">
      <c r="B339" s="81"/>
      <c r="C339" s="20"/>
      <c r="D339" s="81"/>
      <c r="E339" s="81"/>
      <c r="F339" s="81"/>
      <c r="G339" s="266" t="s">
        <v>442</v>
      </c>
      <c r="H339" s="267"/>
      <c r="I339" s="267"/>
      <c r="J339" s="267"/>
      <c r="K339" s="267"/>
      <c r="L339" s="267"/>
      <c r="M339" s="268"/>
      <c r="N339" s="248">
        <v>0</v>
      </c>
      <c r="O339" s="297"/>
      <c r="P339" s="297"/>
      <c r="Q339" s="81"/>
      <c r="R339" s="81"/>
      <c r="S339" s="81"/>
      <c r="T339" s="81"/>
      <c r="U339" s="81"/>
    </row>
    <row r="340" spans="2:21" s="82" customFormat="1" ht="12" customHeight="1">
      <c r="B340" s="81"/>
      <c r="C340" s="20"/>
      <c r="D340" s="81"/>
      <c r="E340" s="81"/>
      <c r="F340" s="81"/>
      <c r="G340" s="266" t="s">
        <v>443</v>
      </c>
      <c r="H340" s="267"/>
      <c r="I340" s="267"/>
      <c r="J340" s="267"/>
      <c r="K340" s="267"/>
      <c r="L340" s="267"/>
      <c r="M340" s="268"/>
      <c r="N340" s="248">
        <v>0</v>
      </c>
      <c r="O340" s="297"/>
      <c r="P340" s="297"/>
      <c r="Q340" s="81"/>
      <c r="R340" s="81"/>
      <c r="S340" s="81"/>
      <c r="T340" s="81"/>
      <c r="U340" s="81"/>
    </row>
    <row r="341" spans="2:21" s="13" customFormat="1" ht="12" customHeight="1">
      <c r="B341" s="178"/>
      <c r="C341" s="179"/>
      <c r="D341" s="178"/>
      <c r="E341" s="178"/>
      <c r="F341" s="178"/>
      <c r="G341" s="300" t="s">
        <v>444</v>
      </c>
      <c r="H341" s="301"/>
      <c r="I341" s="301"/>
      <c r="J341" s="301"/>
      <c r="K341" s="301"/>
      <c r="L341" s="301"/>
      <c r="M341" s="302"/>
      <c r="N341" s="298">
        <v>0</v>
      </c>
      <c r="O341" s="299"/>
      <c r="P341" s="299"/>
      <c r="Q341" s="178"/>
      <c r="R341" s="178"/>
      <c r="S341" s="178"/>
      <c r="T341" s="178"/>
      <c r="U341" s="178"/>
    </row>
    <row r="342" spans="2:21" s="82" customFormat="1" ht="12" customHeight="1">
      <c r="B342" s="81"/>
      <c r="C342" s="20"/>
      <c r="D342" s="81"/>
      <c r="E342" s="81"/>
      <c r="F342" s="81"/>
      <c r="G342" s="266" t="s">
        <v>445</v>
      </c>
      <c r="H342" s="267"/>
      <c r="I342" s="267"/>
      <c r="J342" s="267"/>
      <c r="K342" s="267"/>
      <c r="L342" s="267"/>
      <c r="M342" s="268"/>
      <c r="N342" s="248">
        <v>0</v>
      </c>
      <c r="O342" s="297"/>
      <c r="P342" s="297"/>
      <c r="Q342" s="81"/>
      <c r="R342" s="81"/>
      <c r="S342" s="81"/>
      <c r="T342" s="81"/>
      <c r="U342" s="81"/>
    </row>
    <row r="343" spans="2:21" s="82" customFormat="1" ht="12" customHeight="1">
      <c r="B343" s="81"/>
      <c r="C343" s="20"/>
      <c r="D343" s="81"/>
      <c r="E343" s="81"/>
      <c r="F343" s="81"/>
      <c r="G343" s="266" t="s">
        <v>446</v>
      </c>
      <c r="H343" s="267"/>
      <c r="I343" s="267"/>
      <c r="J343" s="267"/>
      <c r="K343" s="267"/>
      <c r="L343" s="267"/>
      <c r="M343" s="268"/>
      <c r="N343" s="248">
        <v>0</v>
      </c>
      <c r="O343" s="297"/>
      <c r="P343" s="297"/>
      <c r="Q343" s="81"/>
      <c r="R343" s="81"/>
      <c r="S343" s="81"/>
      <c r="T343" s="81"/>
      <c r="U343" s="81"/>
    </row>
    <row r="344" spans="2:21" s="82" customFormat="1" ht="12" customHeight="1">
      <c r="B344" s="81"/>
      <c r="C344" s="20"/>
      <c r="D344" s="81"/>
      <c r="E344" s="81"/>
      <c r="F344" s="81"/>
      <c r="G344" s="266" t="s">
        <v>447</v>
      </c>
      <c r="H344" s="267"/>
      <c r="I344" s="267"/>
      <c r="J344" s="267"/>
      <c r="K344" s="267"/>
      <c r="L344" s="267"/>
      <c r="M344" s="268"/>
      <c r="N344" s="248">
        <v>0</v>
      </c>
      <c r="O344" s="297"/>
      <c r="P344" s="297"/>
      <c r="Q344" s="81"/>
      <c r="R344" s="81"/>
      <c r="S344" s="81"/>
      <c r="T344" s="81"/>
      <c r="U344" s="81"/>
    </row>
    <row r="345" spans="2:21" s="82" customFormat="1" ht="12" customHeight="1">
      <c r="B345" s="81"/>
      <c r="C345" s="20"/>
      <c r="D345" s="81"/>
      <c r="E345" s="81"/>
      <c r="F345" s="81"/>
      <c r="G345" s="266" t="s">
        <v>448</v>
      </c>
      <c r="H345" s="267"/>
      <c r="I345" s="267"/>
      <c r="J345" s="267"/>
      <c r="K345" s="267"/>
      <c r="L345" s="267"/>
      <c r="M345" s="268"/>
      <c r="N345" s="248">
        <v>0</v>
      </c>
      <c r="O345" s="297"/>
      <c r="P345" s="297"/>
      <c r="Q345" s="81"/>
      <c r="R345" s="81"/>
      <c r="S345" s="81"/>
      <c r="T345" s="81"/>
      <c r="U345" s="81"/>
    </row>
    <row r="346" spans="2:21" s="82" customFormat="1" ht="12" customHeight="1">
      <c r="B346" s="81"/>
      <c r="C346" s="20"/>
      <c r="D346" s="81"/>
      <c r="E346" s="81"/>
      <c r="F346" s="81"/>
      <c r="G346" s="266" t="s">
        <v>449</v>
      </c>
      <c r="H346" s="267"/>
      <c r="I346" s="267"/>
      <c r="J346" s="267"/>
      <c r="K346" s="267"/>
      <c r="L346" s="267"/>
      <c r="M346" s="268"/>
      <c r="N346" s="248">
        <v>0</v>
      </c>
      <c r="O346" s="297"/>
      <c r="P346" s="297"/>
      <c r="Q346" s="81"/>
      <c r="R346" s="81"/>
      <c r="S346" s="81"/>
      <c r="T346" s="81"/>
      <c r="U346" s="81"/>
    </row>
    <row r="347" spans="2:21" s="82" customFormat="1" ht="12" customHeight="1">
      <c r="B347" s="81"/>
      <c r="C347" s="20"/>
      <c r="D347" s="81"/>
      <c r="E347" s="81"/>
      <c r="F347" s="81"/>
      <c r="G347" s="266" t="s">
        <v>450</v>
      </c>
      <c r="H347" s="267"/>
      <c r="I347" s="267"/>
      <c r="J347" s="267"/>
      <c r="K347" s="267"/>
      <c r="L347" s="267"/>
      <c r="M347" s="268"/>
      <c r="N347" s="248">
        <v>0</v>
      </c>
      <c r="O347" s="297"/>
      <c r="P347" s="297"/>
      <c r="Q347" s="81"/>
      <c r="R347" s="81"/>
      <c r="S347" s="81"/>
      <c r="T347" s="81"/>
      <c r="U347" s="81"/>
    </row>
    <row r="348" spans="2:21" s="82" customFormat="1" ht="12" customHeight="1">
      <c r="B348" s="81"/>
      <c r="C348" s="20"/>
      <c r="D348" s="81"/>
      <c r="E348" s="81"/>
      <c r="F348" s="81"/>
      <c r="G348" s="266" t="s">
        <v>451</v>
      </c>
      <c r="H348" s="267"/>
      <c r="I348" s="267"/>
      <c r="J348" s="267"/>
      <c r="K348" s="267"/>
      <c r="L348" s="267"/>
      <c r="M348" s="268"/>
      <c r="N348" s="248">
        <v>0</v>
      </c>
      <c r="O348" s="297"/>
      <c r="P348" s="297"/>
      <c r="Q348" s="81"/>
      <c r="R348" s="81"/>
      <c r="S348" s="81"/>
      <c r="T348" s="81"/>
      <c r="U348" s="81"/>
    </row>
    <row r="349" spans="2:21" s="82" customFormat="1" ht="12" customHeight="1">
      <c r="B349" s="81"/>
      <c r="C349" s="20"/>
      <c r="D349" s="81"/>
      <c r="E349" s="81"/>
      <c r="F349" s="81"/>
      <c r="G349" s="266" t="s">
        <v>452</v>
      </c>
      <c r="H349" s="267"/>
      <c r="I349" s="267"/>
      <c r="J349" s="267"/>
      <c r="K349" s="267"/>
      <c r="L349" s="267"/>
      <c r="M349" s="268"/>
      <c r="N349" s="248">
        <v>0</v>
      </c>
      <c r="O349" s="297"/>
      <c r="P349" s="297"/>
      <c r="Q349" s="81"/>
      <c r="R349" s="81"/>
      <c r="S349" s="81"/>
      <c r="T349" s="81"/>
      <c r="U349" s="81"/>
    </row>
    <row r="350" spans="2:21" s="82" customFormat="1" ht="12" customHeight="1">
      <c r="B350" s="81"/>
      <c r="C350" s="20"/>
      <c r="D350" s="81"/>
      <c r="E350" s="81"/>
      <c r="F350" s="81"/>
      <c r="G350" s="266" t="s">
        <v>453</v>
      </c>
      <c r="H350" s="267"/>
      <c r="I350" s="267"/>
      <c r="J350" s="267"/>
      <c r="K350" s="267"/>
      <c r="L350" s="267"/>
      <c r="M350" s="268"/>
      <c r="N350" s="248">
        <v>0</v>
      </c>
      <c r="O350" s="297"/>
      <c r="P350" s="297"/>
      <c r="Q350" s="81"/>
      <c r="R350" s="81"/>
      <c r="S350" s="81"/>
      <c r="T350" s="81"/>
      <c r="U350" s="81"/>
    </row>
    <row r="351" spans="2:21" s="82" customFormat="1" ht="12" customHeight="1">
      <c r="B351" s="81"/>
      <c r="C351" s="20"/>
      <c r="D351" s="81"/>
      <c r="E351" s="81"/>
      <c r="F351" s="81"/>
      <c r="G351" s="266" t="s">
        <v>454</v>
      </c>
      <c r="H351" s="267"/>
      <c r="I351" s="267"/>
      <c r="J351" s="267"/>
      <c r="K351" s="267"/>
      <c r="L351" s="267"/>
      <c r="M351" s="268"/>
      <c r="N351" s="248">
        <v>0</v>
      </c>
      <c r="O351" s="297"/>
      <c r="P351" s="297"/>
      <c r="Q351" s="81"/>
      <c r="R351" s="81"/>
      <c r="S351" s="81"/>
      <c r="T351" s="81"/>
      <c r="U351" s="81"/>
    </row>
    <row r="352" spans="2:21" s="82" customFormat="1" ht="12" customHeight="1">
      <c r="B352" s="81"/>
      <c r="C352" s="20"/>
      <c r="D352" s="81"/>
      <c r="E352" s="81"/>
      <c r="F352" s="81"/>
      <c r="G352" s="266" t="s">
        <v>454</v>
      </c>
      <c r="H352" s="267"/>
      <c r="I352" s="267"/>
      <c r="J352" s="267"/>
      <c r="K352" s="267"/>
      <c r="L352" s="267"/>
      <c r="M352" s="268"/>
      <c r="N352" s="248">
        <v>0</v>
      </c>
      <c r="O352" s="297"/>
      <c r="P352" s="297"/>
      <c r="Q352" s="81"/>
      <c r="R352" s="81"/>
      <c r="S352" s="81"/>
      <c r="T352" s="81"/>
      <c r="U352" s="81"/>
    </row>
    <row r="353" spans="2:21" s="82" customFormat="1" ht="12" customHeight="1">
      <c r="B353" s="81"/>
      <c r="C353" s="20"/>
      <c r="D353" s="81"/>
      <c r="E353" s="81"/>
      <c r="F353" s="81"/>
      <c r="G353" s="266" t="s">
        <v>455</v>
      </c>
      <c r="H353" s="267"/>
      <c r="I353" s="267"/>
      <c r="J353" s="267"/>
      <c r="K353" s="267"/>
      <c r="L353" s="267"/>
      <c r="M353" s="268"/>
      <c r="N353" s="248">
        <v>0</v>
      </c>
      <c r="O353" s="297"/>
      <c r="P353" s="297"/>
      <c r="Q353" s="81"/>
      <c r="R353" s="81"/>
      <c r="S353" s="81"/>
      <c r="T353" s="81"/>
      <c r="U353" s="81"/>
    </row>
    <row r="354" spans="2:21" s="82" customFormat="1" ht="12" customHeight="1">
      <c r="B354" s="81"/>
      <c r="C354" s="20"/>
      <c r="D354" s="81"/>
      <c r="E354" s="81"/>
      <c r="F354" s="81"/>
      <c r="G354" s="266" t="s">
        <v>456</v>
      </c>
      <c r="H354" s="267"/>
      <c r="I354" s="267"/>
      <c r="J354" s="267"/>
      <c r="K354" s="267"/>
      <c r="L354" s="267"/>
      <c r="M354" s="268"/>
      <c r="N354" s="248">
        <v>0</v>
      </c>
      <c r="O354" s="297"/>
      <c r="P354" s="297"/>
      <c r="Q354" s="81"/>
      <c r="R354" s="81"/>
      <c r="S354" s="81"/>
      <c r="T354" s="81"/>
      <c r="U354" s="81"/>
    </row>
    <row r="355" spans="2:21" s="82" customFormat="1" ht="12" customHeight="1">
      <c r="B355" s="81"/>
      <c r="C355" s="20"/>
      <c r="D355" s="81"/>
      <c r="E355" s="81"/>
      <c r="F355" s="81"/>
      <c r="G355" s="266" t="s">
        <v>457</v>
      </c>
      <c r="H355" s="267"/>
      <c r="I355" s="267"/>
      <c r="J355" s="267"/>
      <c r="K355" s="267"/>
      <c r="L355" s="267"/>
      <c r="M355" s="268"/>
      <c r="N355" s="248">
        <v>0</v>
      </c>
      <c r="O355" s="297"/>
      <c r="P355" s="297"/>
      <c r="Q355" s="81"/>
      <c r="R355" s="81"/>
      <c r="S355" s="81"/>
      <c r="T355" s="81"/>
      <c r="U355" s="81"/>
    </row>
    <row r="356" spans="2:21" s="13" customFormat="1" ht="12" customHeight="1">
      <c r="B356" s="178"/>
      <c r="C356" s="179"/>
      <c r="D356" s="178"/>
      <c r="E356" s="178"/>
      <c r="F356" s="178"/>
      <c r="G356" s="300" t="s">
        <v>458</v>
      </c>
      <c r="H356" s="301"/>
      <c r="I356" s="301"/>
      <c r="J356" s="301"/>
      <c r="K356" s="301"/>
      <c r="L356" s="301"/>
      <c r="M356" s="302"/>
      <c r="N356" s="298">
        <v>0</v>
      </c>
      <c r="O356" s="299"/>
      <c r="P356" s="299"/>
      <c r="Q356" s="178"/>
      <c r="R356" s="178"/>
      <c r="S356" s="178"/>
      <c r="T356" s="178"/>
      <c r="U356" s="178"/>
    </row>
    <row r="357" spans="2:21" s="82" customFormat="1" ht="12" customHeight="1">
      <c r="B357" s="81"/>
      <c r="C357" s="20"/>
      <c r="D357" s="81"/>
      <c r="E357" s="81"/>
      <c r="F357" s="81"/>
      <c r="G357" s="266" t="s">
        <v>459</v>
      </c>
      <c r="H357" s="267"/>
      <c r="I357" s="267"/>
      <c r="J357" s="267"/>
      <c r="K357" s="267"/>
      <c r="L357" s="267"/>
      <c r="M357" s="268"/>
      <c r="N357" s="248">
        <v>0</v>
      </c>
      <c r="O357" s="297"/>
      <c r="P357" s="297"/>
      <c r="Q357" s="81"/>
      <c r="R357" s="81"/>
      <c r="S357" s="81"/>
      <c r="T357" s="81"/>
      <c r="U357" s="81"/>
    </row>
    <row r="358" spans="2:21" s="82" customFormat="1" ht="12" customHeight="1">
      <c r="B358" s="81"/>
      <c r="C358" s="20"/>
      <c r="D358" s="81"/>
      <c r="E358" s="81"/>
      <c r="F358" s="81"/>
      <c r="G358" s="266" t="s">
        <v>460</v>
      </c>
      <c r="H358" s="267"/>
      <c r="I358" s="267"/>
      <c r="J358" s="267"/>
      <c r="K358" s="267"/>
      <c r="L358" s="267"/>
      <c r="M358" s="268"/>
      <c r="N358" s="248">
        <v>0</v>
      </c>
      <c r="O358" s="297"/>
      <c r="P358" s="297"/>
      <c r="Q358" s="81"/>
      <c r="R358" s="81"/>
      <c r="S358" s="81"/>
      <c r="T358" s="81"/>
      <c r="U358" s="81"/>
    </row>
    <row r="359" spans="2:21" s="82" customFormat="1" ht="12" customHeight="1">
      <c r="B359" s="81"/>
      <c r="C359" s="20"/>
      <c r="D359" s="81"/>
      <c r="E359" s="81"/>
      <c r="F359" s="81"/>
      <c r="G359" s="266" t="s">
        <v>461</v>
      </c>
      <c r="H359" s="267"/>
      <c r="I359" s="267"/>
      <c r="J359" s="267"/>
      <c r="K359" s="267"/>
      <c r="L359" s="267"/>
      <c r="M359" s="268"/>
      <c r="N359" s="248">
        <v>0</v>
      </c>
      <c r="O359" s="297"/>
      <c r="P359" s="297"/>
      <c r="Q359" s="81"/>
      <c r="R359" s="81"/>
      <c r="S359" s="81"/>
      <c r="T359" s="81"/>
      <c r="U359" s="81"/>
    </row>
    <row r="360" spans="2:21" s="82" customFormat="1" ht="12" customHeight="1">
      <c r="B360" s="81"/>
      <c r="C360" s="20"/>
      <c r="D360" s="81"/>
      <c r="E360" s="81"/>
      <c r="F360" s="81"/>
      <c r="G360" s="266" t="s">
        <v>462</v>
      </c>
      <c r="H360" s="267"/>
      <c r="I360" s="267"/>
      <c r="J360" s="267"/>
      <c r="K360" s="267"/>
      <c r="L360" s="267"/>
      <c r="M360" s="268"/>
      <c r="N360" s="248">
        <v>0</v>
      </c>
      <c r="O360" s="297"/>
      <c r="P360" s="297"/>
      <c r="Q360" s="81"/>
      <c r="R360" s="81"/>
      <c r="S360" s="81"/>
      <c r="T360" s="81"/>
      <c r="U360" s="81"/>
    </row>
    <row r="361" spans="2:21" s="82" customFormat="1" ht="12" customHeight="1">
      <c r="B361" s="81"/>
      <c r="C361" s="20"/>
      <c r="D361" s="81"/>
      <c r="E361" s="81"/>
      <c r="F361" s="81"/>
      <c r="G361" s="266" t="s">
        <v>463</v>
      </c>
      <c r="H361" s="267"/>
      <c r="I361" s="267"/>
      <c r="J361" s="267"/>
      <c r="K361" s="267"/>
      <c r="L361" s="267"/>
      <c r="M361" s="268"/>
      <c r="N361" s="248">
        <v>0</v>
      </c>
      <c r="O361" s="297"/>
      <c r="P361" s="297"/>
      <c r="Q361" s="81"/>
      <c r="R361" s="81"/>
      <c r="S361" s="81"/>
      <c r="T361" s="81"/>
      <c r="U361" s="81"/>
    </row>
    <row r="362" spans="2:21" s="82" customFormat="1" ht="12" customHeight="1">
      <c r="B362" s="81"/>
      <c r="C362" s="20"/>
      <c r="D362" s="81"/>
      <c r="E362" s="81"/>
      <c r="F362" s="81"/>
      <c r="G362" s="266" t="s">
        <v>464</v>
      </c>
      <c r="H362" s="267"/>
      <c r="I362" s="267"/>
      <c r="J362" s="267"/>
      <c r="K362" s="267"/>
      <c r="L362" s="267"/>
      <c r="M362" s="268"/>
      <c r="N362" s="248">
        <v>0</v>
      </c>
      <c r="O362" s="297"/>
      <c r="P362" s="297"/>
      <c r="Q362" s="81"/>
      <c r="R362" s="81"/>
      <c r="S362" s="81"/>
      <c r="T362" s="81"/>
      <c r="U362" s="81"/>
    </row>
    <row r="363" spans="2:21" s="82" customFormat="1" ht="12" customHeight="1">
      <c r="B363" s="81"/>
      <c r="C363" s="20"/>
      <c r="D363" s="81"/>
      <c r="E363" s="81"/>
      <c r="F363" s="81"/>
      <c r="G363" s="266" t="s">
        <v>465</v>
      </c>
      <c r="H363" s="267"/>
      <c r="I363" s="267"/>
      <c r="J363" s="267"/>
      <c r="K363" s="267"/>
      <c r="L363" s="267"/>
      <c r="M363" s="268"/>
      <c r="N363" s="248">
        <v>0</v>
      </c>
      <c r="O363" s="297"/>
      <c r="P363" s="297"/>
      <c r="Q363" s="81"/>
      <c r="R363" s="81"/>
      <c r="S363" s="81"/>
      <c r="T363" s="81"/>
      <c r="U363" s="81"/>
    </row>
    <row r="364" spans="2:21" s="82" customFormat="1" ht="12" customHeight="1">
      <c r="B364" s="81"/>
      <c r="C364" s="20"/>
      <c r="D364" s="81"/>
      <c r="E364" s="81"/>
      <c r="F364" s="81"/>
      <c r="G364" s="266" t="s">
        <v>466</v>
      </c>
      <c r="H364" s="267"/>
      <c r="I364" s="267"/>
      <c r="J364" s="267"/>
      <c r="K364" s="267"/>
      <c r="L364" s="267"/>
      <c r="M364" s="268"/>
      <c r="N364" s="248">
        <v>0</v>
      </c>
      <c r="O364" s="297"/>
      <c r="P364" s="297"/>
      <c r="Q364" s="81"/>
      <c r="R364" s="81"/>
      <c r="S364" s="81"/>
      <c r="T364" s="81"/>
      <c r="U364" s="81"/>
    </row>
    <row r="365" spans="2:21" s="82" customFormat="1" ht="12" customHeight="1">
      <c r="B365" s="81"/>
      <c r="C365" s="20"/>
      <c r="D365" s="81"/>
      <c r="E365" s="81"/>
      <c r="F365" s="81"/>
      <c r="G365" s="266" t="s">
        <v>467</v>
      </c>
      <c r="H365" s="267"/>
      <c r="I365" s="267"/>
      <c r="J365" s="267"/>
      <c r="K365" s="267"/>
      <c r="L365" s="267"/>
      <c r="M365" s="268"/>
      <c r="N365" s="248">
        <v>0</v>
      </c>
      <c r="O365" s="297"/>
      <c r="P365" s="297"/>
      <c r="Q365" s="81"/>
      <c r="R365" s="81"/>
      <c r="S365" s="81"/>
      <c r="T365" s="81"/>
      <c r="U365" s="81"/>
    </row>
    <row r="366" spans="2:21" s="82" customFormat="1" ht="12" customHeight="1">
      <c r="B366" s="81"/>
      <c r="C366" s="20"/>
      <c r="D366" s="81"/>
      <c r="E366" s="81"/>
      <c r="F366" s="81"/>
      <c r="G366" s="266" t="s">
        <v>468</v>
      </c>
      <c r="H366" s="267"/>
      <c r="I366" s="267"/>
      <c r="J366" s="267"/>
      <c r="K366" s="267"/>
      <c r="L366" s="267"/>
      <c r="M366" s="268"/>
      <c r="N366" s="248">
        <v>0</v>
      </c>
      <c r="O366" s="297"/>
      <c r="P366" s="297"/>
      <c r="Q366" s="81"/>
      <c r="R366" s="81"/>
      <c r="S366" s="81"/>
      <c r="T366" s="81"/>
      <c r="U366" s="81"/>
    </row>
    <row r="367" spans="2:21" s="82" customFormat="1" ht="12" customHeight="1">
      <c r="B367" s="81"/>
      <c r="C367" s="20"/>
      <c r="D367" s="81"/>
      <c r="E367" s="81"/>
      <c r="F367" s="81"/>
      <c r="G367" s="266" t="s">
        <v>469</v>
      </c>
      <c r="H367" s="267"/>
      <c r="I367" s="267"/>
      <c r="J367" s="267"/>
      <c r="K367" s="267"/>
      <c r="L367" s="267"/>
      <c r="M367" s="268"/>
      <c r="N367" s="248">
        <v>0</v>
      </c>
      <c r="O367" s="297"/>
      <c r="P367" s="297"/>
      <c r="Q367" s="81"/>
      <c r="R367" s="81"/>
      <c r="S367" s="81"/>
      <c r="T367" s="81"/>
      <c r="U367" s="81"/>
    </row>
    <row r="368" spans="2:21" s="82" customFormat="1" ht="12" customHeight="1">
      <c r="B368" s="81"/>
      <c r="C368" s="20"/>
      <c r="D368" s="81"/>
      <c r="E368" s="81"/>
      <c r="F368" s="81"/>
      <c r="G368" s="266" t="s">
        <v>470</v>
      </c>
      <c r="H368" s="267"/>
      <c r="I368" s="267"/>
      <c r="J368" s="267"/>
      <c r="K368" s="267"/>
      <c r="L368" s="267"/>
      <c r="M368" s="268"/>
      <c r="N368" s="248">
        <v>0</v>
      </c>
      <c r="O368" s="297"/>
      <c r="P368" s="297"/>
      <c r="Q368" s="81"/>
      <c r="R368" s="81"/>
      <c r="S368" s="81"/>
      <c r="T368" s="81"/>
      <c r="U368" s="81"/>
    </row>
    <row r="369" spans="2:21" s="82" customFormat="1" ht="12" customHeight="1">
      <c r="B369" s="81"/>
      <c r="C369" s="20"/>
      <c r="D369" s="81"/>
      <c r="E369" s="81"/>
      <c r="F369" s="81"/>
      <c r="G369" s="266" t="s">
        <v>471</v>
      </c>
      <c r="H369" s="267"/>
      <c r="I369" s="267"/>
      <c r="J369" s="267"/>
      <c r="K369" s="267"/>
      <c r="L369" s="267"/>
      <c r="M369" s="268"/>
      <c r="N369" s="248">
        <v>0</v>
      </c>
      <c r="O369" s="297"/>
      <c r="P369" s="297"/>
      <c r="Q369" s="81"/>
      <c r="R369" s="81"/>
      <c r="S369" s="81"/>
      <c r="T369" s="81"/>
      <c r="U369" s="81"/>
    </row>
    <row r="370" spans="2:21" s="82" customFormat="1" ht="12" customHeight="1">
      <c r="B370" s="81"/>
      <c r="C370" s="20"/>
      <c r="D370" s="81"/>
      <c r="E370" s="81"/>
      <c r="F370" s="81"/>
      <c r="G370" s="266" t="s">
        <v>472</v>
      </c>
      <c r="H370" s="267"/>
      <c r="I370" s="267"/>
      <c r="J370" s="267"/>
      <c r="K370" s="267"/>
      <c r="L370" s="267"/>
      <c r="M370" s="268"/>
      <c r="N370" s="248">
        <v>0</v>
      </c>
      <c r="O370" s="297"/>
      <c r="P370" s="297"/>
      <c r="Q370" s="81"/>
      <c r="R370" s="81"/>
      <c r="S370" s="81"/>
      <c r="T370" s="81"/>
      <c r="U370" s="81"/>
    </row>
    <row r="371" spans="2:21" s="82" customFormat="1" ht="12" customHeight="1">
      <c r="B371" s="81"/>
      <c r="C371" s="20"/>
      <c r="D371" s="81"/>
      <c r="E371" s="81"/>
      <c r="F371" s="81"/>
      <c r="G371" s="266" t="s">
        <v>473</v>
      </c>
      <c r="H371" s="267"/>
      <c r="I371" s="267"/>
      <c r="J371" s="267"/>
      <c r="K371" s="267"/>
      <c r="L371" s="267"/>
      <c r="M371" s="268"/>
      <c r="N371" s="248">
        <v>0</v>
      </c>
      <c r="O371" s="297"/>
      <c r="P371" s="297"/>
      <c r="Q371" s="81"/>
      <c r="R371" s="81"/>
      <c r="S371" s="81"/>
      <c r="T371" s="81"/>
      <c r="U371" s="81"/>
    </row>
    <row r="372" spans="2:21" s="82" customFormat="1" ht="12" customHeight="1">
      <c r="B372" s="81"/>
      <c r="C372" s="20"/>
      <c r="D372" s="81"/>
      <c r="E372" s="81"/>
      <c r="F372" s="81"/>
      <c r="G372" s="266" t="s">
        <v>474</v>
      </c>
      <c r="H372" s="267"/>
      <c r="I372" s="267"/>
      <c r="J372" s="267"/>
      <c r="K372" s="267"/>
      <c r="L372" s="267"/>
      <c r="M372" s="268"/>
      <c r="N372" s="248">
        <v>0</v>
      </c>
      <c r="O372" s="297"/>
      <c r="P372" s="297"/>
      <c r="Q372" s="81"/>
      <c r="R372" s="81"/>
      <c r="S372" s="81"/>
      <c r="T372" s="81"/>
      <c r="U372" s="81"/>
    </row>
    <row r="373" spans="2:21" s="82" customFormat="1" ht="12" customHeight="1">
      <c r="B373" s="81"/>
      <c r="C373" s="20"/>
      <c r="D373" s="81"/>
      <c r="E373" s="81"/>
      <c r="F373" s="81"/>
      <c r="G373" s="266" t="s">
        <v>475</v>
      </c>
      <c r="H373" s="267"/>
      <c r="I373" s="267"/>
      <c r="J373" s="267"/>
      <c r="K373" s="267"/>
      <c r="L373" s="267"/>
      <c r="M373" s="268"/>
      <c r="N373" s="248">
        <v>0</v>
      </c>
      <c r="O373" s="297"/>
      <c r="P373" s="297"/>
      <c r="Q373" s="81"/>
      <c r="R373" s="81"/>
      <c r="S373" s="81"/>
      <c r="T373" s="81"/>
      <c r="U373" s="81"/>
    </row>
    <row r="374" spans="2:21" s="82" customFormat="1" ht="12" customHeight="1">
      <c r="B374" s="81"/>
      <c r="C374" s="20"/>
      <c r="D374" s="81"/>
      <c r="E374" s="81"/>
      <c r="F374" s="81"/>
      <c r="G374" s="266" t="s">
        <v>476</v>
      </c>
      <c r="H374" s="267"/>
      <c r="I374" s="267"/>
      <c r="J374" s="267"/>
      <c r="K374" s="267"/>
      <c r="L374" s="267"/>
      <c r="M374" s="268"/>
      <c r="N374" s="248">
        <v>0</v>
      </c>
      <c r="O374" s="297"/>
      <c r="P374" s="297"/>
      <c r="Q374" s="81"/>
      <c r="R374" s="81"/>
      <c r="S374" s="81"/>
      <c r="T374" s="81"/>
      <c r="U374" s="81"/>
    </row>
    <row r="375" spans="2:21" s="82" customFormat="1" ht="12" customHeight="1">
      <c r="B375" s="81"/>
      <c r="C375" s="20"/>
      <c r="D375" s="81"/>
      <c r="E375" s="81"/>
      <c r="F375" s="81"/>
      <c r="G375" s="266" t="s">
        <v>477</v>
      </c>
      <c r="H375" s="267"/>
      <c r="I375" s="267"/>
      <c r="J375" s="267"/>
      <c r="K375" s="267"/>
      <c r="L375" s="267"/>
      <c r="M375" s="268"/>
      <c r="N375" s="248">
        <v>0</v>
      </c>
      <c r="O375" s="297"/>
      <c r="P375" s="297"/>
      <c r="Q375" s="81"/>
      <c r="R375" s="81"/>
      <c r="S375" s="81"/>
      <c r="T375" s="81"/>
      <c r="U375" s="81"/>
    </row>
    <row r="376" spans="2:21" s="82" customFormat="1" ht="12" customHeight="1">
      <c r="B376" s="81"/>
      <c r="C376" s="20"/>
      <c r="D376" s="81"/>
      <c r="E376" s="81"/>
      <c r="F376" s="81"/>
      <c r="G376" s="266" t="s">
        <v>477</v>
      </c>
      <c r="H376" s="267"/>
      <c r="I376" s="267"/>
      <c r="J376" s="267"/>
      <c r="K376" s="267"/>
      <c r="L376" s="267"/>
      <c r="M376" s="268"/>
      <c r="N376" s="248">
        <v>0</v>
      </c>
      <c r="O376" s="297"/>
      <c r="P376" s="297"/>
      <c r="Q376" s="81"/>
      <c r="R376" s="81"/>
      <c r="S376" s="81"/>
      <c r="T376" s="81"/>
      <c r="U376" s="81"/>
    </row>
    <row r="377" spans="2:21" s="82" customFormat="1" ht="12" customHeight="1">
      <c r="B377" s="81"/>
      <c r="C377" s="20"/>
      <c r="D377" s="81"/>
      <c r="E377" s="81"/>
      <c r="F377" s="81"/>
      <c r="G377" s="266" t="s">
        <v>478</v>
      </c>
      <c r="H377" s="267"/>
      <c r="I377" s="267"/>
      <c r="J377" s="267"/>
      <c r="K377" s="267"/>
      <c r="L377" s="267"/>
      <c r="M377" s="268"/>
      <c r="N377" s="248">
        <v>0</v>
      </c>
      <c r="O377" s="297"/>
      <c r="P377" s="297"/>
      <c r="Q377" s="81"/>
      <c r="R377" s="81"/>
      <c r="S377" s="81"/>
      <c r="T377" s="81"/>
      <c r="U377" s="81"/>
    </row>
    <row r="378" spans="2:21" s="82" customFormat="1" ht="12" customHeight="1">
      <c r="B378" s="81"/>
      <c r="C378" s="20"/>
      <c r="D378" s="81"/>
      <c r="E378" s="81"/>
      <c r="F378" s="81"/>
      <c r="G378" s="266" t="s">
        <v>478</v>
      </c>
      <c r="H378" s="267"/>
      <c r="I378" s="267"/>
      <c r="J378" s="267"/>
      <c r="K378" s="267"/>
      <c r="L378" s="267"/>
      <c r="M378" s="268"/>
      <c r="N378" s="248">
        <v>0</v>
      </c>
      <c r="O378" s="297"/>
      <c r="P378" s="297"/>
      <c r="Q378" s="81"/>
      <c r="R378" s="81"/>
      <c r="S378" s="81"/>
      <c r="T378" s="81"/>
      <c r="U378" s="81"/>
    </row>
    <row r="379" spans="2:21" s="82" customFormat="1" ht="12" customHeight="1">
      <c r="B379" s="81"/>
      <c r="C379" s="20"/>
      <c r="D379" s="81"/>
      <c r="E379" s="81"/>
      <c r="F379" s="81"/>
      <c r="G379" s="266" t="s">
        <v>479</v>
      </c>
      <c r="H379" s="267"/>
      <c r="I379" s="267"/>
      <c r="J379" s="267"/>
      <c r="K379" s="267"/>
      <c r="L379" s="267"/>
      <c r="M379" s="268"/>
      <c r="N379" s="248">
        <v>0</v>
      </c>
      <c r="O379" s="297"/>
      <c r="P379" s="297"/>
      <c r="Q379" s="81"/>
      <c r="R379" s="81"/>
      <c r="S379" s="81"/>
      <c r="T379" s="81"/>
      <c r="U379" s="81"/>
    </row>
    <row r="380" spans="2:21" s="82" customFormat="1" ht="12" customHeight="1">
      <c r="B380" s="81"/>
      <c r="C380" s="20"/>
      <c r="D380" s="81"/>
      <c r="E380" s="81"/>
      <c r="F380" s="81"/>
      <c r="G380" s="266" t="s">
        <v>480</v>
      </c>
      <c r="H380" s="267"/>
      <c r="I380" s="267"/>
      <c r="J380" s="267"/>
      <c r="K380" s="267"/>
      <c r="L380" s="267"/>
      <c r="M380" s="268"/>
      <c r="N380" s="248">
        <v>0</v>
      </c>
      <c r="O380" s="297"/>
      <c r="P380" s="297"/>
      <c r="Q380" s="81"/>
      <c r="R380" s="81"/>
      <c r="S380" s="81"/>
      <c r="T380" s="81"/>
      <c r="U380" s="81"/>
    </row>
    <row r="381" spans="2:21" s="82" customFormat="1" ht="12" customHeight="1">
      <c r="B381" s="81"/>
      <c r="C381" s="20"/>
      <c r="D381" s="81"/>
      <c r="E381" s="81"/>
      <c r="F381" s="81"/>
      <c r="G381" s="266" t="s">
        <v>481</v>
      </c>
      <c r="H381" s="267"/>
      <c r="I381" s="267"/>
      <c r="J381" s="267"/>
      <c r="K381" s="267"/>
      <c r="L381" s="267"/>
      <c r="M381" s="268"/>
      <c r="N381" s="248">
        <v>0</v>
      </c>
      <c r="O381" s="297"/>
      <c r="P381" s="297"/>
      <c r="Q381" s="81"/>
      <c r="R381" s="81"/>
      <c r="S381" s="81"/>
      <c r="T381" s="81"/>
      <c r="U381" s="81"/>
    </row>
    <row r="382" spans="2:21" s="82" customFormat="1" ht="12" customHeight="1">
      <c r="B382" s="81"/>
      <c r="C382" s="20"/>
      <c r="D382" s="81"/>
      <c r="E382" s="81"/>
      <c r="F382" s="81"/>
      <c r="G382" s="266" t="s">
        <v>482</v>
      </c>
      <c r="H382" s="267"/>
      <c r="I382" s="267"/>
      <c r="J382" s="267"/>
      <c r="K382" s="267"/>
      <c r="L382" s="267"/>
      <c r="M382" s="268"/>
      <c r="N382" s="248">
        <v>0</v>
      </c>
      <c r="O382" s="297"/>
      <c r="P382" s="297"/>
      <c r="Q382" s="81"/>
      <c r="R382" s="81"/>
      <c r="S382" s="81"/>
      <c r="T382" s="81"/>
      <c r="U382" s="81"/>
    </row>
    <row r="383" spans="2:21" s="82" customFormat="1" ht="12" customHeight="1">
      <c r="B383" s="81"/>
      <c r="C383" s="20"/>
      <c r="D383" s="81"/>
      <c r="E383" s="81"/>
      <c r="F383" s="81"/>
      <c r="G383" s="266" t="s">
        <v>483</v>
      </c>
      <c r="H383" s="267"/>
      <c r="I383" s="267"/>
      <c r="J383" s="267"/>
      <c r="K383" s="267"/>
      <c r="L383" s="267"/>
      <c r="M383" s="268"/>
      <c r="N383" s="248">
        <v>0</v>
      </c>
      <c r="O383" s="297"/>
      <c r="P383" s="297"/>
      <c r="Q383" s="81"/>
      <c r="R383" s="81"/>
      <c r="S383" s="81"/>
      <c r="T383" s="81"/>
      <c r="U383" s="81"/>
    </row>
    <row r="384" spans="2:21" s="82" customFormat="1" ht="12" customHeight="1">
      <c r="B384" s="81"/>
      <c r="C384" s="20"/>
      <c r="D384" s="81"/>
      <c r="E384" s="81"/>
      <c r="F384" s="81"/>
      <c r="G384" s="266" t="s">
        <v>484</v>
      </c>
      <c r="H384" s="267"/>
      <c r="I384" s="267"/>
      <c r="J384" s="267"/>
      <c r="K384" s="267"/>
      <c r="L384" s="267"/>
      <c r="M384" s="268"/>
      <c r="N384" s="248">
        <v>0</v>
      </c>
      <c r="O384" s="297"/>
      <c r="P384" s="297"/>
      <c r="Q384" s="81"/>
      <c r="R384" s="81"/>
      <c r="S384" s="81"/>
      <c r="T384" s="81"/>
      <c r="U384" s="81"/>
    </row>
    <row r="385" spans="1:250" s="82" customFormat="1" ht="12" customHeight="1">
      <c r="B385" s="81"/>
      <c r="C385" s="20"/>
      <c r="D385" s="81"/>
      <c r="E385" s="81"/>
      <c r="F385" s="81"/>
      <c r="G385" s="266" t="s">
        <v>380</v>
      </c>
      <c r="H385" s="267"/>
      <c r="I385" s="267"/>
      <c r="J385" s="267"/>
      <c r="K385" s="267"/>
      <c r="L385" s="267"/>
      <c r="M385" s="268"/>
      <c r="N385" s="248">
        <v>0</v>
      </c>
      <c r="O385" s="297"/>
      <c r="P385" s="297"/>
      <c r="Q385" s="81"/>
      <c r="R385" s="81"/>
      <c r="S385" s="81"/>
      <c r="T385" s="81"/>
      <c r="U385" s="81"/>
    </row>
    <row r="386" spans="1:250" s="82" customFormat="1" ht="12" customHeight="1">
      <c r="B386" s="81"/>
      <c r="C386" s="20"/>
      <c r="D386" s="81"/>
      <c r="E386" s="81"/>
      <c r="F386" s="81"/>
      <c r="G386" s="266" t="s">
        <v>485</v>
      </c>
      <c r="H386" s="267"/>
      <c r="I386" s="267"/>
      <c r="J386" s="267"/>
      <c r="K386" s="267"/>
      <c r="L386" s="267"/>
      <c r="M386" s="268"/>
      <c r="N386" s="248">
        <v>0</v>
      </c>
      <c r="O386" s="297"/>
      <c r="P386" s="297"/>
      <c r="Q386" s="81"/>
      <c r="R386" s="81"/>
      <c r="S386" s="81"/>
      <c r="T386" s="81"/>
      <c r="U386" s="81"/>
    </row>
    <row r="387" spans="1:250" s="82" customFormat="1" ht="12" customHeight="1">
      <c r="B387" s="81"/>
      <c r="C387" s="20"/>
      <c r="D387" s="81"/>
      <c r="E387" s="81"/>
      <c r="F387" s="81"/>
      <c r="G387" s="266" t="s">
        <v>486</v>
      </c>
      <c r="H387" s="267"/>
      <c r="I387" s="267"/>
      <c r="J387" s="267"/>
      <c r="K387" s="267"/>
      <c r="L387" s="267"/>
      <c r="M387" s="268"/>
      <c r="N387" s="248">
        <v>0</v>
      </c>
      <c r="O387" s="297"/>
      <c r="P387" s="297"/>
      <c r="Q387" s="81"/>
      <c r="R387" s="81"/>
      <c r="S387" s="81"/>
      <c r="T387" s="81"/>
      <c r="U387" s="81"/>
    </row>
    <row r="388" spans="1:250" s="13" customFormat="1" ht="12" customHeight="1">
      <c r="B388" s="178"/>
      <c r="C388" s="179"/>
      <c r="D388" s="178"/>
      <c r="E388" s="178"/>
      <c r="F388" s="178"/>
      <c r="G388" s="300" t="s">
        <v>487</v>
      </c>
      <c r="H388" s="301"/>
      <c r="I388" s="301"/>
      <c r="J388" s="301"/>
      <c r="K388" s="301"/>
      <c r="L388" s="301"/>
      <c r="M388" s="302"/>
      <c r="N388" s="298">
        <v>0</v>
      </c>
      <c r="O388" s="299"/>
      <c r="P388" s="299"/>
      <c r="Q388" s="178"/>
      <c r="R388" s="178"/>
      <c r="S388" s="178"/>
      <c r="T388" s="178"/>
      <c r="U388" s="178"/>
    </row>
    <row r="389" spans="1:250" s="82" customFormat="1" ht="12" customHeight="1">
      <c r="B389" s="81"/>
      <c r="C389" s="20"/>
      <c r="D389" s="81"/>
      <c r="E389" s="81"/>
      <c r="F389" s="81"/>
      <c r="G389" s="266" t="s">
        <v>488</v>
      </c>
      <c r="H389" s="267"/>
      <c r="I389" s="267"/>
      <c r="J389" s="267"/>
      <c r="K389" s="267"/>
      <c r="L389" s="267"/>
      <c r="M389" s="268"/>
      <c r="N389" s="248">
        <v>0</v>
      </c>
      <c r="O389" s="297"/>
      <c r="P389" s="297"/>
      <c r="Q389" s="81"/>
      <c r="R389" s="81"/>
      <c r="S389" s="81"/>
      <c r="T389" s="81"/>
      <c r="U389" s="81"/>
    </row>
    <row r="390" spans="1:250" s="82" customFormat="1" ht="12" customHeight="1">
      <c r="B390" s="81"/>
      <c r="C390" s="20"/>
      <c r="D390" s="81"/>
      <c r="E390" s="81"/>
      <c r="F390" s="81"/>
      <c r="G390" s="266" t="s">
        <v>489</v>
      </c>
      <c r="H390" s="267"/>
      <c r="I390" s="267"/>
      <c r="J390" s="267"/>
      <c r="K390" s="267"/>
      <c r="L390" s="267"/>
      <c r="M390" s="268"/>
      <c r="N390" s="248">
        <v>0</v>
      </c>
      <c r="O390" s="297"/>
      <c r="P390" s="297"/>
      <c r="Q390" s="81"/>
      <c r="R390" s="81"/>
      <c r="S390" s="81"/>
      <c r="T390" s="81"/>
      <c r="U390" s="81"/>
    </row>
    <row r="391" spans="1:250" ht="12" customHeight="1">
      <c r="B391" s="7"/>
      <c r="C391" s="20"/>
      <c r="D391" s="7"/>
      <c r="E391" s="7"/>
      <c r="F391" s="7"/>
      <c r="G391" s="227" t="s">
        <v>383</v>
      </c>
      <c r="H391" s="228"/>
      <c r="I391" s="228"/>
      <c r="J391" s="228"/>
      <c r="K391" s="228"/>
      <c r="L391" s="228"/>
      <c r="M391" s="229"/>
      <c r="N391" s="299">
        <f>SUM(N272:P277,N279:P287,N289:P297,N300:P301,N303:P304,N306:P307,N309:P312,N314:P316,N318:P319,N321,N323:P327,N329:P330,N333:P334,N336:P337,N339:P340,N343:P344,N346:P347,N349:P350,N352,N354:P355,N358:P365,N367:P368,N370:P374,N376,N378,N380:P386,N387,N390)</f>
        <v>5308177.4400000004</v>
      </c>
      <c r="O391" s="299"/>
      <c r="P391" s="299"/>
      <c r="Q391" s="81"/>
      <c r="R391" s="81"/>
      <c r="S391" s="81"/>
      <c r="T391" s="81"/>
      <c r="U391" s="81"/>
    </row>
    <row r="392" spans="1:250" ht="12" customHeight="1">
      <c r="B392" s="7"/>
      <c r="C392" s="20"/>
      <c r="D392" s="7"/>
      <c r="E392" s="7"/>
      <c r="F392" s="7"/>
      <c r="G392" s="7"/>
      <c r="H392" s="7"/>
      <c r="I392" s="7"/>
      <c r="J392" s="7"/>
      <c r="K392" s="7"/>
      <c r="L392" s="7"/>
      <c r="M392" s="7"/>
      <c r="N392" s="7"/>
      <c r="O392" s="7"/>
      <c r="P392" s="81"/>
      <c r="Q392" s="81"/>
      <c r="R392" s="81"/>
      <c r="S392" s="81"/>
      <c r="T392" s="81"/>
      <c r="U392" s="81"/>
    </row>
    <row r="393" spans="1:250" ht="12" customHeight="1">
      <c r="B393" s="7"/>
      <c r="C393" s="20"/>
      <c r="D393" s="29" t="s">
        <v>202</v>
      </c>
      <c r="E393" s="7"/>
      <c r="F393" s="7"/>
      <c r="G393" s="7"/>
      <c r="H393" s="7"/>
      <c r="I393" s="7"/>
      <c r="J393" s="7"/>
      <c r="K393" s="7"/>
      <c r="L393" s="7"/>
      <c r="M393" s="7"/>
      <c r="N393" s="7"/>
      <c r="O393" s="7"/>
      <c r="P393" s="81"/>
      <c r="Q393" s="81"/>
      <c r="R393" s="81"/>
      <c r="S393" s="81"/>
      <c r="T393" s="81"/>
      <c r="U393" s="81"/>
    </row>
    <row r="394" spans="1:250" ht="12" customHeight="1">
      <c r="B394" s="7"/>
      <c r="C394" s="20"/>
      <c r="D394" s="7"/>
      <c r="E394" s="7"/>
      <c r="F394" s="7"/>
      <c r="G394" s="7"/>
      <c r="H394" s="7"/>
      <c r="I394" s="7"/>
      <c r="J394" s="7"/>
      <c r="K394" s="7"/>
      <c r="L394" s="7"/>
      <c r="M394" s="7"/>
      <c r="N394" s="7"/>
      <c r="O394" s="7"/>
      <c r="P394" s="81"/>
      <c r="Q394" s="81"/>
      <c r="R394" s="81"/>
      <c r="S394" s="81"/>
      <c r="T394" s="81"/>
      <c r="U394" s="81"/>
    </row>
    <row r="395" spans="1:250" ht="12" customHeight="1">
      <c r="B395" s="7"/>
      <c r="C395" s="20"/>
      <c r="D395" s="7"/>
      <c r="E395" s="250" t="s">
        <v>82</v>
      </c>
      <c r="F395" s="251"/>
      <c r="G395" s="251"/>
      <c r="H395" s="251"/>
      <c r="I395" s="251"/>
      <c r="J395" s="251"/>
      <c r="K395" s="251"/>
      <c r="L395" s="252"/>
      <c r="M395" s="244" t="s">
        <v>86</v>
      </c>
      <c r="N395" s="244"/>
      <c r="O395" s="244"/>
      <c r="P395" s="253" t="s">
        <v>87</v>
      </c>
      <c r="Q395" s="254"/>
      <c r="R395" s="255"/>
      <c r="S395" s="81"/>
      <c r="T395" s="81"/>
      <c r="U395" s="81"/>
    </row>
    <row r="396" spans="1:250" ht="12" customHeight="1">
      <c r="B396" s="7"/>
      <c r="C396" s="20"/>
      <c r="D396" s="7"/>
      <c r="E396" s="266" t="s">
        <v>384</v>
      </c>
      <c r="F396" s="267"/>
      <c r="G396" s="267"/>
      <c r="H396" s="267"/>
      <c r="I396" s="267"/>
      <c r="J396" s="267"/>
      <c r="K396" s="267"/>
      <c r="L396" s="268"/>
      <c r="M396" s="297">
        <v>2277892.59</v>
      </c>
      <c r="N396" s="297"/>
      <c r="O396" s="297"/>
      <c r="P396" s="219">
        <f>M396/N391</f>
        <v>0.42912894599845924</v>
      </c>
      <c r="Q396" s="220"/>
      <c r="R396" s="221"/>
      <c r="S396" s="81"/>
      <c r="T396" s="81"/>
      <c r="U396" s="81"/>
    </row>
    <row r="397" spans="1:250" s="82" customFormat="1" ht="12" customHeight="1">
      <c r="B397" s="81"/>
      <c r="C397" s="20"/>
      <c r="D397" s="81"/>
      <c r="E397" s="213" t="s">
        <v>550</v>
      </c>
      <c r="F397" s="214"/>
      <c r="G397" s="214"/>
      <c r="H397" s="214"/>
      <c r="I397" s="214"/>
      <c r="J397" s="214"/>
      <c r="K397" s="214"/>
      <c r="L397" s="215"/>
      <c r="M397" s="216">
        <v>835932.75</v>
      </c>
      <c r="N397" s="217"/>
      <c r="O397" s="218"/>
      <c r="P397" s="219">
        <f>M397/N391</f>
        <v>0.15748018212443177</v>
      </c>
      <c r="Q397" s="220"/>
      <c r="R397" s="221"/>
      <c r="S397" s="81"/>
      <c r="T397" s="81"/>
      <c r="U397" s="81"/>
    </row>
    <row r="398" spans="1:250" ht="12" customHeight="1">
      <c r="B398" s="7"/>
      <c r="C398" s="20"/>
      <c r="D398" s="7"/>
      <c r="E398" s="7"/>
      <c r="F398" s="7"/>
      <c r="G398" s="7"/>
      <c r="H398" s="7"/>
      <c r="I398" s="7"/>
      <c r="J398" s="7"/>
      <c r="K398" s="7"/>
      <c r="L398" s="7"/>
      <c r="M398" s="7"/>
      <c r="N398" s="7"/>
      <c r="O398" s="7"/>
      <c r="P398" s="81"/>
      <c r="Q398" s="81"/>
      <c r="R398" s="81"/>
      <c r="S398" s="81"/>
      <c r="T398" s="81"/>
      <c r="U398" s="81"/>
    </row>
    <row r="399" spans="1:250" ht="12" customHeight="1">
      <c r="A399" s="159"/>
      <c r="B399" s="162"/>
      <c r="C399" s="23" t="s">
        <v>33</v>
      </c>
      <c r="D399" s="13" t="s">
        <v>34</v>
      </c>
    </row>
    <row r="400" spans="1:250" s="113" customFormat="1" ht="12" customHeight="1">
      <c r="A400" s="150"/>
      <c r="B400" s="150"/>
      <c r="C400" s="111" t="s">
        <v>61</v>
      </c>
      <c r="D400" s="352" t="s">
        <v>35</v>
      </c>
      <c r="E400" s="352"/>
      <c r="F400" s="352"/>
      <c r="G400" s="352"/>
      <c r="H400" s="352"/>
      <c r="I400" s="352"/>
      <c r="J400" s="352"/>
      <c r="K400" s="352"/>
      <c r="L400" s="352"/>
      <c r="M400" s="352"/>
      <c r="N400" s="352"/>
      <c r="O400" s="352"/>
      <c r="P400" s="352"/>
      <c r="Q400" s="194"/>
      <c r="R400" s="194"/>
      <c r="S400" s="194"/>
      <c r="T400" s="194"/>
      <c r="U400" s="194"/>
      <c r="V400" s="127"/>
      <c r="W400" s="127"/>
      <c r="X400" s="127"/>
      <c r="Y400" s="127"/>
      <c r="Z400" s="127"/>
      <c r="AA400" s="127"/>
      <c r="AB400" s="127"/>
      <c r="AC400" s="127"/>
      <c r="AD400" s="127"/>
      <c r="AE400" s="127"/>
      <c r="AF400" s="127"/>
      <c r="AG400" s="127"/>
      <c r="AH400" s="127"/>
      <c r="AI400" s="127"/>
      <c r="AJ400" s="127"/>
      <c r="AK400" s="127"/>
      <c r="AL400" s="127"/>
      <c r="AM400" s="127"/>
      <c r="AN400" s="127"/>
      <c r="AO400" s="127"/>
      <c r="AP400" s="127"/>
      <c r="AQ400" s="127"/>
      <c r="AR400" s="127"/>
      <c r="AS400" s="127"/>
      <c r="AT400" s="127"/>
      <c r="AU400" s="127"/>
      <c r="AV400" s="127"/>
      <c r="AW400" s="127"/>
      <c r="AX400" s="127"/>
      <c r="AY400" s="127"/>
      <c r="AZ400" s="127"/>
      <c r="BA400" s="127"/>
      <c r="BB400" s="127"/>
      <c r="BC400" s="127"/>
      <c r="BD400" s="127"/>
      <c r="BE400" s="127"/>
      <c r="BF400" s="127"/>
      <c r="BG400" s="127"/>
      <c r="BH400" s="127"/>
      <c r="BI400" s="127"/>
      <c r="BJ400" s="127"/>
      <c r="BK400" s="127"/>
      <c r="BL400" s="127"/>
      <c r="BM400" s="127"/>
      <c r="BN400" s="127"/>
      <c r="BO400" s="127"/>
      <c r="BP400" s="127"/>
      <c r="BQ400" s="127"/>
      <c r="BR400" s="127"/>
      <c r="BS400" s="127"/>
      <c r="BT400" s="127"/>
      <c r="BU400" s="127"/>
      <c r="BV400" s="127"/>
      <c r="BW400" s="127"/>
      <c r="BX400" s="127"/>
      <c r="BY400" s="127"/>
      <c r="BZ400" s="127"/>
      <c r="CA400" s="127"/>
      <c r="CB400" s="127"/>
      <c r="CC400" s="127"/>
      <c r="CD400" s="127"/>
      <c r="CE400" s="127"/>
      <c r="CF400" s="127"/>
      <c r="CG400" s="127"/>
      <c r="CH400" s="127"/>
      <c r="CI400" s="127"/>
      <c r="CJ400" s="127"/>
      <c r="CK400" s="127"/>
      <c r="CL400" s="127"/>
      <c r="CM400" s="127"/>
      <c r="CN400" s="127"/>
      <c r="CO400" s="127"/>
      <c r="CP400" s="127"/>
      <c r="CQ400" s="127"/>
      <c r="CR400" s="127"/>
      <c r="CS400" s="127"/>
      <c r="CT400" s="127"/>
      <c r="CU400" s="127"/>
      <c r="CV400" s="127"/>
      <c r="CW400" s="127"/>
      <c r="CX400" s="127"/>
      <c r="CY400" s="127"/>
      <c r="CZ400" s="127"/>
      <c r="DA400" s="127"/>
      <c r="DB400" s="127"/>
      <c r="DC400" s="127"/>
      <c r="DD400" s="127"/>
      <c r="DE400" s="127"/>
      <c r="DF400" s="127"/>
      <c r="DG400" s="127"/>
      <c r="DH400" s="127"/>
      <c r="DI400" s="127"/>
      <c r="DJ400" s="127"/>
      <c r="DK400" s="127"/>
      <c r="DL400" s="127"/>
      <c r="DM400" s="127"/>
      <c r="DN400" s="127"/>
      <c r="DO400" s="127"/>
      <c r="DP400" s="127"/>
      <c r="DQ400" s="127"/>
      <c r="DR400" s="127"/>
      <c r="DS400" s="127"/>
      <c r="DT400" s="127"/>
      <c r="DU400" s="127"/>
      <c r="DV400" s="127"/>
      <c r="DW400" s="127"/>
      <c r="DX400" s="127"/>
      <c r="DY400" s="127"/>
      <c r="DZ400" s="127"/>
      <c r="EA400" s="127"/>
      <c r="EB400" s="127"/>
      <c r="EC400" s="127"/>
      <c r="ED400" s="127"/>
      <c r="EE400" s="127"/>
      <c r="EF400" s="127"/>
      <c r="EG400" s="127"/>
      <c r="EH400" s="127"/>
      <c r="EI400" s="127"/>
      <c r="EJ400" s="127"/>
      <c r="EK400" s="127"/>
      <c r="EL400" s="127"/>
      <c r="EM400" s="127"/>
      <c r="EN400" s="127"/>
      <c r="EO400" s="127"/>
      <c r="EP400" s="127"/>
      <c r="EQ400" s="127"/>
      <c r="ER400" s="127"/>
      <c r="ES400" s="127"/>
      <c r="ET400" s="127"/>
      <c r="EU400" s="127"/>
      <c r="EV400" s="127"/>
      <c r="EW400" s="127"/>
      <c r="EX400" s="127"/>
      <c r="EY400" s="127"/>
      <c r="EZ400" s="127"/>
      <c r="FA400" s="127"/>
      <c r="FB400" s="127"/>
      <c r="FC400" s="127"/>
      <c r="FD400" s="127"/>
      <c r="FE400" s="127"/>
      <c r="FF400" s="127"/>
      <c r="FG400" s="127"/>
      <c r="FH400" s="127"/>
      <c r="FI400" s="127"/>
      <c r="FJ400" s="127"/>
      <c r="FK400" s="127"/>
      <c r="FL400" s="127"/>
      <c r="FM400" s="127"/>
      <c r="FN400" s="127"/>
      <c r="FO400" s="127"/>
      <c r="FP400" s="127"/>
      <c r="FQ400" s="127"/>
      <c r="FR400" s="127"/>
      <c r="FS400" s="127"/>
      <c r="FT400" s="127"/>
      <c r="FU400" s="127"/>
      <c r="FV400" s="127"/>
      <c r="FW400" s="127"/>
      <c r="FX400" s="127"/>
      <c r="FY400" s="127"/>
      <c r="FZ400" s="127"/>
      <c r="GA400" s="127"/>
      <c r="GB400" s="127"/>
      <c r="GC400" s="127"/>
      <c r="GD400" s="127"/>
      <c r="GE400" s="127"/>
      <c r="GF400" s="127"/>
      <c r="GG400" s="127"/>
      <c r="GH400" s="127"/>
      <c r="GI400" s="127"/>
      <c r="GJ400" s="127"/>
      <c r="GK400" s="127"/>
      <c r="GL400" s="127"/>
      <c r="GM400" s="127"/>
      <c r="GN400" s="127"/>
      <c r="GO400" s="127"/>
      <c r="GP400" s="127"/>
      <c r="GQ400" s="127"/>
      <c r="GR400" s="127"/>
      <c r="GS400" s="127"/>
      <c r="GT400" s="127"/>
      <c r="GU400" s="127"/>
      <c r="GV400" s="127"/>
      <c r="GW400" s="127"/>
      <c r="GX400" s="127"/>
      <c r="GY400" s="127"/>
      <c r="GZ400" s="127"/>
      <c r="HA400" s="127"/>
      <c r="HB400" s="127"/>
      <c r="HC400" s="127"/>
      <c r="HD400" s="127"/>
      <c r="HE400" s="127"/>
      <c r="HF400" s="127"/>
      <c r="HG400" s="127"/>
      <c r="HH400" s="127"/>
      <c r="HI400" s="127"/>
      <c r="HJ400" s="127"/>
      <c r="HK400" s="127"/>
      <c r="HL400" s="127"/>
      <c r="HM400" s="127"/>
      <c r="HN400" s="127"/>
      <c r="HO400" s="127"/>
      <c r="HP400" s="127"/>
      <c r="HQ400" s="127"/>
      <c r="HR400" s="127"/>
      <c r="HS400" s="127"/>
      <c r="HT400" s="127"/>
      <c r="HU400" s="127"/>
      <c r="HV400" s="127"/>
      <c r="HW400" s="127"/>
      <c r="HX400" s="127"/>
      <c r="HY400" s="127"/>
      <c r="HZ400" s="127"/>
      <c r="IA400" s="127"/>
      <c r="IB400" s="127"/>
      <c r="IC400" s="127"/>
      <c r="ID400" s="127"/>
      <c r="IE400" s="127"/>
      <c r="IF400" s="127"/>
      <c r="IG400" s="127"/>
      <c r="IH400" s="127"/>
      <c r="II400" s="127"/>
      <c r="IJ400" s="127"/>
      <c r="IK400" s="127"/>
      <c r="IL400" s="127"/>
      <c r="IM400" s="127"/>
      <c r="IN400" s="127"/>
      <c r="IO400" s="127"/>
      <c r="IP400" s="127"/>
    </row>
    <row r="401" spans="1:250" s="26" customFormat="1" ht="12" customHeight="1">
      <c r="B401" s="25"/>
      <c r="C401" s="38"/>
      <c r="D401" s="39"/>
      <c r="E401" s="39"/>
      <c r="F401" s="39"/>
      <c r="G401" s="39"/>
      <c r="H401" s="39"/>
      <c r="I401" s="39"/>
      <c r="J401" s="39"/>
      <c r="K401" s="39"/>
      <c r="L401" s="39"/>
      <c r="M401" s="39"/>
      <c r="N401" s="39"/>
      <c r="O401" s="39"/>
      <c r="P401" s="39"/>
      <c r="Q401" s="39"/>
      <c r="R401" s="39"/>
      <c r="S401" s="39"/>
      <c r="T401" s="39"/>
      <c r="U401" s="39"/>
      <c r="V401" s="75"/>
      <c r="W401" s="75"/>
      <c r="X401" s="75"/>
      <c r="Y401" s="75"/>
      <c r="Z401" s="75"/>
      <c r="AA401" s="75"/>
      <c r="AB401" s="75"/>
      <c r="AC401" s="75"/>
      <c r="AD401" s="75"/>
      <c r="AE401" s="75"/>
      <c r="AF401" s="75"/>
      <c r="AG401" s="75"/>
      <c r="AH401" s="75"/>
      <c r="AI401" s="75"/>
      <c r="AJ401" s="75"/>
      <c r="AK401" s="75"/>
      <c r="AL401" s="75"/>
      <c r="AM401" s="75"/>
      <c r="AN401" s="75"/>
      <c r="AO401" s="75"/>
      <c r="AP401" s="75"/>
      <c r="AQ401" s="75"/>
      <c r="AR401" s="75"/>
      <c r="AS401" s="75"/>
      <c r="AT401" s="75"/>
      <c r="AU401" s="75"/>
      <c r="AV401" s="75"/>
      <c r="AW401" s="75"/>
      <c r="AX401" s="75"/>
      <c r="AY401" s="75"/>
      <c r="AZ401" s="75"/>
      <c r="BA401" s="75"/>
      <c r="BB401" s="75"/>
      <c r="BC401" s="75"/>
      <c r="BD401" s="75"/>
      <c r="BE401" s="75"/>
      <c r="BF401" s="75"/>
      <c r="BG401" s="75"/>
      <c r="BH401" s="75"/>
      <c r="BI401" s="75"/>
      <c r="BJ401" s="75"/>
      <c r="BK401" s="75"/>
      <c r="BL401" s="75"/>
      <c r="BM401" s="75"/>
      <c r="BN401" s="75"/>
      <c r="BO401" s="75"/>
      <c r="BP401" s="75"/>
      <c r="BQ401" s="75"/>
      <c r="BR401" s="75"/>
      <c r="BS401" s="75"/>
      <c r="BT401" s="75"/>
      <c r="BU401" s="75"/>
      <c r="BV401" s="75"/>
      <c r="BW401" s="75"/>
      <c r="BX401" s="75"/>
      <c r="BY401" s="75"/>
      <c r="BZ401" s="75"/>
      <c r="CA401" s="75"/>
      <c r="CB401" s="75"/>
      <c r="CC401" s="75"/>
      <c r="CD401" s="75"/>
      <c r="CE401" s="75"/>
      <c r="CF401" s="75"/>
      <c r="CG401" s="75"/>
      <c r="CH401" s="75"/>
      <c r="CI401" s="75"/>
      <c r="CJ401" s="75"/>
      <c r="CK401" s="75"/>
      <c r="CL401" s="75"/>
      <c r="CM401" s="75"/>
      <c r="CN401" s="75"/>
      <c r="CO401" s="75"/>
      <c r="CP401" s="75"/>
      <c r="CQ401" s="75"/>
      <c r="CR401" s="75"/>
      <c r="CS401" s="75"/>
      <c r="CT401" s="75"/>
      <c r="CU401" s="75"/>
      <c r="CV401" s="75"/>
      <c r="CW401" s="75"/>
      <c r="CX401" s="75"/>
      <c r="CY401" s="75"/>
      <c r="CZ401" s="75"/>
      <c r="DA401" s="75"/>
      <c r="DB401" s="75"/>
      <c r="DC401" s="75"/>
      <c r="DD401" s="75"/>
      <c r="DE401" s="75"/>
      <c r="DF401" s="75"/>
      <c r="DG401" s="75"/>
      <c r="DH401" s="75"/>
      <c r="DI401" s="75"/>
      <c r="DJ401" s="75"/>
      <c r="DK401" s="75"/>
      <c r="DL401" s="75"/>
      <c r="DM401" s="75"/>
      <c r="DN401" s="75"/>
      <c r="DO401" s="75"/>
      <c r="DP401" s="75"/>
      <c r="DQ401" s="75"/>
      <c r="DR401" s="75"/>
      <c r="DS401" s="75"/>
      <c r="DT401" s="75"/>
      <c r="DU401" s="75"/>
      <c r="DV401" s="75"/>
      <c r="DW401" s="75"/>
      <c r="DX401" s="75"/>
      <c r="DY401" s="75"/>
      <c r="DZ401" s="75"/>
      <c r="EA401" s="75"/>
      <c r="EB401" s="75"/>
      <c r="EC401" s="75"/>
      <c r="ED401" s="75"/>
      <c r="EE401" s="75"/>
      <c r="EF401" s="75"/>
      <c r="EG401" s="75"/>
      <c r="EH401" s="75"/>
      <c r="EI401" s="75"/>
      <c r="EJ401" s="75"/>
      <c r="EK401" s="75"/>
      <c r="EL401" s="75"/>
      <c r="EM401" s="75"/>
      <c r="EN401" s="75"/>
      <c r="EO401" s="75"/>
      <c r="EP401" s="75"/>
      <c r="EQ401" s="75"/>
      <c r="ER401" s="75"/>
      <c r="ES401" s="75"/>
      <c r="ET401" s="75"/>
      <c r="EU401" s="75"/>
      <c r="EV401" s="75"/>
      <c r="EW401" s="75"/>
      <c r="EX401" s="75"/>
      <c r="EY401" s="75"/>
      <c r="EZ401" s="75"/>
      <c r="FA401" s="75"/>
      <c r="FB401" s="75"/>
      <c r="FC401" s="75"/>
      <c r="FD401" s="75"/>
      <c r="FE401" s="75"/>
      <c r="FF401" s="75"/>
      <c r="FG401" s="75"/>
      <c r="FH401" s="75"/>
      <c r="FI401" s="75"/>
      <c r="FJ401" s="75"/>
      <c r="FK401" s="75"/>
      <c r="FL401" s="75"/>
      <c r="FM401" s="75"/>
      <c r="FN401" s="75"/>
      <c r="FO401" s="75"/>
      <c r="FP401" s="75"/>
      <c r="FQ401" s="75"/>
      <c r="FR401" s="75"/>
      <c r="FS401" s="75"/>
      <c r="FT401" s="75"/>
      <c r="FU401" s="75"/>
      <c r="FV401" s="75"/>
      <c r="FW401" s="75"/>
      <c r="FX401" s="75"/>
      <c r="FY401" s="75"/>
      <c r="FZ401" s="75"/>
      <c r="GA401" s="75"/>
      <c r="GB401" s="75"/>
      <c r="GC401" s="75"/>
      <c r="GD401" s="75"/>
      <c r="GE401" s="75"/>
      <c r="GF401" s="75"/>
      <c r="GG401" s="75"/>
      <c r="GH401" s="75"/>
      <c r="GI401" s="75"/>
      <c r="GJ401" s="75"/>
      <c r="GK401" s="75"/>
      <c r="GL401" s="75"/>
      <c r="GM401" s="75"/>
      <c r="GN401" s="75"/>
      <c r="GO401" s="75"/>
      <c r="GP401" s="75"/>
      <c r="GQ401" s="75"/>
      <c r="GR401" s="75"/>
      <c r="GS401" s="75"/>
      <c r="GT401" s="75"/>
      <c r="GU401" s="75"/>
      <c r="GV401" s="75"/>
      <c r="GW401" s="75"/>
      <c r="GX401" s="75"/>
      <c r="GY401" s="75"/>
      <c r="GZ401" s="75"/>
      <c r="HA401" s="75"/>
      <c r="HB401" s="75"/>
      <c r="HC401" s="75"/>
      <c r="HD401" s="75"/>
      <c r="HE401" s="75"/>
      <c r="HF401" s="75"/>
      <c r="HG401" s="75"/>
      <c r="HH401" s="75"/>
      <c r="HI401" s="75"/>
      <c r="HJ401" s="75"/>
      <c r="HK401" s="75"/>
      <c r="HL401" s="75"/>
      <c r="HM401" s="75"/>
      <c r="HN401" s="75"/>
      <c r="HO401" s="75"/>
      <c r="HP401" s="75"/>
      <c r="HQ401" s="75"/>
      <c r="HR401" s="75"/>
      <c r="HS401" s="75"/>
      <c r="HT401" s="75"/>
      <c r="HU401" s="75"/>
      <c r="HV401" s="75"/>
      <c r="HW401" s="75"/>
      <c r="HX401" s="75"/>
      <c r="HY401" s="75"/>
      <c r="HZ401" s="75"/>
      <c r="IA401" s="75"/>
      <c r="IB401" s="75"/>
      <c r="IC401" s="75"/>
      <c r="ID401" s="75"/>
      <c r="IE401" s="75"/>
      <c r="IF401" s="75"/>
      <c r="IG401" s="75"/>
      <c r="IH401" s="75"/>
      <c r="II401" s="75"/>
      <c r="IJ401" s="75"/>
      <c r="IK401" s="75"/>
      <c r="IL401" s="75"/>
      <c r="IM401" s="75"/>
      <c r="IN401" s="75"/>
      <c r="IO401" s="75"/>
      <c r="IP401" s="75"/>
    </row>
    <row r="402" spans="1:250" s="75" customFormat="1" ht="12" customHeight="1">
      <c r="B402" s="25"/>
      <c r="C402" s="38"/>
      <c r="D402" s="39"/>
      <c r="E402" s="39"/>
      <c r="F402" s="243" t="s">
        <v>111</v>
      </c>
      <c r="G402" s="243"/>
      <c r="H402" s="243"/>
      <c r="I402" s="243"/>
      <c r="J402" s="243"/>
      <c r="K402" s="253">
        <v>2018</v>
      </c>
      <c r="L402" s="254"/>
      <c r="M402" s="255"/>
      <c r="N402" s="244">
        <v>2017</v>
      </c>
      <c r="O402" s="244"/>
      <c r="P402" s="244"/>
      <c r="Q402" s="39"/>
      <c r="R402" s="39"/>
      <c r="S402" s="39"/>
      <c r="T402" s="39"/>
      <c r="U402" s="39"/>
    </row>
    <row r="403" spans="1:250" s="75" customFormat="1" ht="12" customHeight="1">
      <c r="B403" s="25"/>
      <c r="C403" s="38"/>
      <c r="D403" s="39"/>
      <c r="E403" s="39"/>
      <c r="F403" s="233" t="s">
        <v>353</v>
      </c>
      <c r="G403" s="233"/>
      <c r="H403" s="233"/>
      <c r="I403" s="233"/>
      <c r="J403" s="233"/>
      <c r="K403" s="296">
        <v>0</v>
      </c>
      <c r="L403" s="285"/>
      <c r="M403" s="286"/>
      <c r="N403" s="248">
        <v>0</v>
      </c>
      <c r="O403" s="249"/>
      <c r="P403" s="249"/>
      <c r="Q403" s="39"/>
      <c r="R403" s="39"/>
      <c r="S403" s="39"/>
      <c r="T403" s="39"/>
      <c r="U403" s="39"/>
    </row>
    <row r="404" spans="1:250" s="75" customFormat="1" ht="12" customHeight="1">
      <c r="B404" s="25"/>
      <c r="C404" s="38"/>
      <c r="D404" s="39"/>
      <c r="E404" s="39"/>
      <c r="F404" s="233" t="s">
        <v>490</v>
      </c>
      <c r="G404" s="233"/>
      <c r="H404" s="233"/>
      <c r="I404" s="233"/>
      <c r="J404" s="233"/>
      <c r="K404" s="296">
        <v>0</v>
      </c>
      <c r="L404" s="285"/>
      <c r="M404" s="286"/>
      <c r="N404" s="248">
        <v>0</v>
      </c>
      <c r="O404" s="249"/>
      <c r="P404" s="249"/>
      <c r="Q404" s="39"/>
      <c r="R404" s="39"/>
      <c r="S404" s="39"/>
      <c r="T404" s="39"/>
      <c r="U404" s="39"/>
    </row>
    <row r="405" spans="1:250" s="75" customFormat="1" ht="12" customHeight="1">
      <c r="B405" s="25"/>
      <c r="C405" s="38"/>
      <c r="D405" s="39"/>
      <c r="E405" s="39"/>
      <c r="F405" s="233" t="s">
        <v>491</v>
      </c>
      <c r="G405" s="233"/>
      <c r="H405" s="233"/>
      <c r="I405" s="233"/>
      <c r="J405" s="233"/>
      <c r="K405" s="296">
        <v>46091273.270000003</v>
      </c>
      <c r="L405" s="285"/>
      <c r="M405" s="286"/>
      <c r="N405" s="248">
        <v>46091273.270000003</v>
      </c>
      <c r="O405" s="249"/>
      <c r="P405" s="249"/>
      <c r="Q405" s="39"/>
      <c r="R405" s="39"/>
      <c r="S405" s="39"/>
      <c r="T405" s="39"/>
      <c r="U405" s="39"/>
    </row>
    <row r="406" spans="1:250" s="75" customFormat="1" ht="12" customHeight="1">
      <c r="B406" s="25"/>
      <c r="C406" s="38"/>
      <c r="D406" s="39"/>
      <c r="E406" s="39"/>
      <c r="F406" s="227" t="s">
        <v>155</v>
      </c>
      <c r="G406" s="228"/>
      <c r="H406" s="228"/>
      <c r="I406" s="228"/>
      <c r="J406" s="229"/>
      <c r="K406" s="309">
        <f>SUM(K403:M405)</f>
        <v>46091273.270000003</v>
      </c>
      <c r="L406" s="309"/>
      <c r="M406" s="309"/>
      <c r="N406" s="309">
        <f>SUM(N403:P405)</f>
        <v>46091273.270000003</v>
      </c>
      <c r="O406" s="309"/>
      <c r="P406" s="309"/>
      <c r="Q406" s="39"/>
      <c r="R406" s="39"/>
      <c r="S406" s="39"/>
      <c r="T406" s="39"/>
      <c r="U406" s="39"/>
    </row>
    <row r="407" spans="1:250" s="26" customFormat="1" ht="12" customHeight="1">
      <c r="B407" s="25"/>
      <c r="C407" s="38"/>
      <c r="D407" s="39"/>
      <c r="E407" s="39"/>
      <c r="F407" s="39"/>
      <c r="G407" s="39"/>
      <c r="H407" s="39"/>
      <c r="I407" s="39"/>
      <c r="J407" s="39"/>
      <c r="K407" s="39"/>
      <c r="L407" s="39"/>
      <c r="M407" s="39"/>
      <c r="N407" s="39"/>
      <c r="O407" s="39"/>
      <c r="P407" s="39"/>
      <c r="Q407" s="39"/>
      <c r="R407" s="39"/>
      <c r="S407" s="39"/>
      <c r="T407" s="39"/>
      <c r="U407" s="39"/>
      <c r="V407" s="75"/>
      <c r="W407" s="75"/>
      <c r="X407" s="75"/>
      <c r="Y407" s="75"/>
      <c r="Z407" s="75"/>
      <c r="AA407" s="75"/>
      <c r="AB407" s="75"/>
      <c r="AC407" s="75"/>
      <c r="AD407" s="75"/>
      <c r="AE407" s="75"/>
      <c r="AF407" s="75"/>
      <c r="AG407" s="75"/>
      <c r="AH407" s="75"/>
      <c r="AI407" s="75"/>
      <c r="AJ407" s="75"/>
      <c r="AK407" s="75"/>
      <c r="AL407" s="75"/>
      <c r="AM407" s="75"/>
      <c r="AN407" s="75"/>
      <c r="AO407" s="75"/>
      <c r="AP407" s="75"/>
      <c r="AQ407" s="75"/>
      <c r="AR407" s="75"/>
      <c r="AS407" s="75"/>
      <c r="AT407" s="75"/>
      <c r="AU407" s="75"/>
      <c r="AV407" s="75"/>
      <c r="AW407" s="75"/>
      <c r="AX407" s="75"/>
      <c r="AY407" s="75"/>
      <c r="AZ407" s="75"/>
      <c r="BA407" s="75"/>
      <c r="BB407" s="75"/>
      <c r="BC407" s="75"/>
      <c r="BD407" s="75"/>
      <c r="BE407" s="75"/>
      <c r="BF407" s="75"/>
      <c r="BG407" s="75"/>
      <c r="BH407" s="75"/>
      <c r="BI407" s="75"/>
      <c r="BJ407" s="75"/>
      <c r="BK407" s="75"/>
      <c r="BL407" s="75"/>
      <c r="BM407" s="75"/>
      <c r="BN407" s="75"/>
      <c r="BO407" s="75"/>
      <c r="BP407" s="75"/>
      <c r="BQ407" s="75"/>
      <c r="BR407" s="75"/>
      <c r="BS407" s="75"/>
      <c r="BT407" s="75"/>
      <c r="BU407" s="75"/>
      <c r="BV407" s="75"/>
      <c r="BW407" s="75"/>
      <c r="BX407" s="75"/>
      <c r="BY407" s="75"/>
      <c r="BZ407" s="75"/>
      <c r="CA407" s="75"/>
      <c r="CB407" s="75"/>
      <c r="CC407" s="75"/>
      <c r="CD407" s="75"/>
      <c r="CE407" s="75"/>
      <c r="CF407" s="75"/>
      <c r="CG407" s="75"/>
      <c r="CH407" s="75"/>
      <c r="CI407" s="75"/>
      <c r="CJ407" s="75"/>
      <c r="CK407" s="75"/>
      <c r="CL407" s="75"/>
      <c r="CM407" s="75"/>
      <c r="CN407" s="75"/>
      <c r="CO407" s="75"/>
      <c r="CP407" s="75"/>
      <c r="CQ407" s="75"/>
      <c r="CR407" s="75"/>
      <c r="CS407" s="75"/>
      <c r="CT407" s="75"/>
      <c r="CU407" s="75"/>
      <c r="CV407" s="75"/>
      <c r="CW407" s="75"/>
      <c r="CX407" s="75"/>
      <c r="CY407" s="75"/>
      <c r="CZ407" s="75"/>
      <c r="DA407" s="75"/>
      <c r="DB407" s="75"/>
      <c r="DC407" s="75"/>
      <c r="DD407" s="75"/>
      <c r="DE407" s="75"/>
      <c r="DF407" s="75"/>
      <c r="DG407" s="75"/>
      <c r="DH407" s="75"/>
      <c r="DI407" s="75"/>
      <c r="DJ407" s="75"/>
      <c r="DK407" s="75"/>
      <c r="DL407" s="75"/>
      <c r="DM407" s="75"/>
      <c r="DN407" s="75"/>
      <c r="DO407" s="75"/>
      <c r="DP407" s="75"/>
      <c r="DQ407" s="75"/>
      <c r="DR407" s="75"/>
      <c r="DS407" s="75"/>
      <c r="DT407" s="75"/>
      <c r="DU407" s="75"/>
      <c r="DV407" s="75"/>
      <c r="DW407" s="75"/>
      <c r="DX407" s="75"/>
      <c r="DY407" s="75"/>
      <c r="DZ407" s="75"/>
      <c r="EA407" s="75"/>
      <c r="EB407" s="75"/>
      <c r="EC407" s="75"/>
      <c r="ED407" s="75"/>
      <c r="EE407" s="75"/>
      <c r="EF407" s="75"/>
      <c r="EG407" s="75"/>
      <c r="EH407" s="75"/>
      <c r="EI407" s="75"/>
      <c r="EJ407" s="75"/>
      <c r="EK407" s="75"/>
      <c r="EL407" s="75"/>
      <c r="EM407" s="75"/>
      <c r="EN407" s="75"/>
      <c r="EO407" s="75"/>
      <c r="EP407" s="75"/>
      <c r="EQ407" s="75"/>
      <c r="ER407" s="75"/>
      <c r="ES407" s="75"/>
      <c r="ET407" s="75"/>
      <c r="EU407" s="75"/>
      <c r="EV407" s="75"/>
      <c r="EW407" s="75"/>
      <c r="EX407" s="75"/>
      <c r="EY407" s="75"/>
      <c r="EZ407" s="75"/>
      <c r="FA407" s="75"/>
      <c r="FB407" s="75"/>
      <c r="FC407" s="75"/>
      <c r="FD407" s="75"/>
      <c r="FE407" s="75"/>
      <c r="FF407" s="75"/>
      <c r="FG407" s="75"/>
      <c r="FH407" s="75"/>
      <c r="FI407" s="75"/>
      <c r="FJ407" s="75"/>
      <c r="FK407" s="75"/>
      <c r="FL407" s="75"/>
      <c r="FM407" s="75"/>
      <c r="FN407" s="75"/>
      <c r="FO407" s="75"/>
      <c r="FP407" s="75"/>
      <c r="FQ407" s="75"/>
      <c r="FR407" s="75"/>
      <c r="FS407" s="75"/>
      <c r="FT407" s="75"/>
      <c r="FU407" s="75"/>
      <c r="FV407" s="75"/>
      <c r="FW407" s="75"/>
      <c r="FX407" s="75"/>
      <c r="FY407" s="75"/>
      <c r="FZ407" s="75"/>
      <c r="GA407" s="75"/>
      <c r="GB407" s="75"/>
      <c r="GC407" s="75"/>
      <c r="GD407" s="75"/>
      <c r="GE407" s="75"/>
      <c r="GF407" s="75"/>
      <c r="GG407" s="75"/>
      <c r="GH407" s="75"/>
      <c r="GI407" s="75"/>
      <c r="GJ407" s="75"/>
      <c r="GK407" s="75"/>
      <c r="GL407" s="75"/>
      <c r="GM407" s="75"/>
      <c r="GN407" s="75"/>
      <c r="GO407" s="75"/>
      <c r="GP407" s="75"/>
      <c r="GQ407" s="75"/>
      <c r="GR407" s="75"/>
      <c r="GS407" s="75"/>
      <c r="GT407" s="75"/>
      <c r="GU407" s="75"/>
      <c r="GV407" s="75"/>
      <c r="GW407" s="75"/>
      <c r="GX407" s="75"/>
      <c r="GY407" s="75"/>
      <c r="GZ407" s="75"/>
      <c r="HA407" s="75"/>
      <c r="HB407" s="75"/>
      <c r="HC407" s="75"/>
      <c r="HD407" s="75"/>
      <c r="HE407" s="75"/>
      <c r="HF407" s="75"/>
      <c r="HG407" s="75"/>
      <c r="HH407" s="75"/>
      <c r="HI407" s="75"/>
      <c r="HJ407" s="75"/>
      <c r="HK407" s="75"/>
      <c r="HL407" s="75"/>
      <c r="HM407" s="75"/>
      <c r="HN407" s="75"/>
      <c r="HO407" s="75"/>
      <c r="HP407" s="75"/>
      <c r="HQ407" s="75"/>
      <c r="HR407" s="75"/>
      <c r="HS407" s="75"/>
      <c r="HT407" s="75"/>
      <c r="HU407" s="75"/>
      <c r="HV407" s="75"/>
      <c r="HW407" s="75"/>
      <c r="HX407" s="75"/>
      <c r="HY407" s="75"/>
      <c r="HZ407" s="75"/>
      <c r="IA407" s="75"/>
      <c r="IB407" s="75"/>
      <c r="IC407" s="75"/>
      <c r="ID407" s="75"/>
      <c r="IE407" s="75"/>
      <c r="IF407" s="75"/>
      <c r="IG407" s="75"/>
      <c r="IH407" s="75"/>
      <c r="II407" s="75"/>
      <c r="IJ407" s="75"/>
      <c r="IK407" s="75"/>
      <c r="IL407" s="75"/>
      <c r="IM407" s="75"/>
      <c r="IN407" s="75"/>
      <c r="IO407" s="75"/>
      <c r="IP407" s="75"/>
    </row>
    <row r="408" spans="1:250" s="26" customFormat="1" ht="12" customHeight="1">
      <c r="B408" s="25"/>
      <c r="C408" s="38"/>
      <c r="D408" s="39"/>
      <c r="E408" s="39"/>
      <c r="F408" s="39"/>
      <c r="G408" s="39"/>
      <c r="H408" s="39"/>
      <c r="I408" s="39"/>
      <c r="J408" s="39"/>
      <c r="K408" s="39"/>
      <c r="L408" s="39"/>
      <c r="M408" s="39"/>
      <c r="N408" s="39"/>
      <c r="O408" s="39"/>
      <c r="P408" s="39"/>
      <c r="Q408" s="39"/>
      <c r="R408" s="39"/>
      <c r="S408" s="39"/>
      <c r="T408" s="39"/>
      <c r="U408" s="39"/>
      <c r="V408" s="75"/>
      <c r="W408" s="75"/>
      <c r="X408" s="75"/>
      <c r="Y408" s="75"/>
      <c r="Z408" s="75"/>
      <c r="AA408" s="75"/>
      <c r="AB408" s="75"/>
      <c r="AC408" s="75"/>
      <c r="AD408" s="75"/>
      <c r="AE408" s="75"/>
      <c r="AF408" s="75"/>
      <c r="AG408" s="75"/>
      <c r="AH408" s="75"/>
      <c r="AI408" s="75"/>
      <c r="AJ408" s="75"/>
      <c r="AK408" s="75"/>
      <c r="AL408" s="75"/>
      <c r="AM408" s="75"/>
      <c r="AN408" s="75"/>
      <c r="AO408" s="75"/>
      <c r="AP408" s="75"/>
      <c r="AQ408" s="75"/>
      <c r="AR408" s="75"/>
      <c r="AS408" s="75"/>
      <c r="AT408" s="75"/>
      <c r="AU408" s="75"/>
      <c r="AV408" s="75"/>
      <c r="AW408" s="75"/>
      <c r="AX408" s="75"/>
      <c r="AY408" s="75"/>
      <c r="AZ408" s="75"/>
      <c r="BA408" s="75"/>
      <c r="BB408" s="75"/>
      <c r="BC408" s="75"/>
      <c r="BD408" s="75"/>
      <c r="BE408" s="75"/>
      <c r="BF408" s="75"/>
      <c r="BG408" s="75"/>
      <c r="BH408" s="75"/>
      <c r="BI408" s="75"/>
      <c r="BJ408" s="75"/>
      <c r="BK408" s="75"/>
      <c r="BL408" s="75"/>
      <c r="BM408" s="75"/>
      <c r="BN408" s="75"/>
      <c r="BO408" s="75"/>
      <c r="BP408" s="75"/>
      <c r="BQ408" s="75"/>
      <c r="BR408" s="75"/>
      <c r="BS408" s="75"/>
      <c r="BT408" s="75"/>
      <c r="BU408" s="75"/>
      <c r="BV408" s="75"/>
      <c r="BW408" s="75"/>
      <c r="BX408" s="75"/>
      <c r="BY408" s="75"/>
      <c r="BZ408" s="75"/>
      <c r="CA408" s="75"/>
      <c r="CB408" s="75"/>
      <c r="CC408" s="75"/>
      <c r="CD408" s="75"/>
      <c r="CE408" s="75"/>
      <c r="CF408" s="75"/>
      <c r="CG408" s="75"/>
      <c r="CH408" s="75"/>
      <c r="CI408" s="75"/>
      <c r="CJ408" s="75"/>
      <c r="CK408" s="75"/>
      <c r="CL408" s="75"/>
      <c r="CM408" s="75"/>
      <c r="CN408" s="75"/>
      <c r="CO408" s="75"/>
      <c r="CP408" s="75"/>
      <c r="CQ408" s="75"/>
      <c r="CR408" s="75"/>
      <c r="CS408" s="75"/>
      <c r="CT408" s="75"/>
      <c r="CU408" s="75"/>
      <c r="CV408" s="75"/>
      <c r="CW408" s="75"/>
      <c r="CX408" s="75"/>
      <c r="CY408" s="75"/>
      <c r="CZ408" s="75"/>
      <c r="DA408" s="75"/>
      <c r="DB408" s="75"/>
      <c r="DC408" s="75"/>
      <c r="DD408" s="75"/>
      <c r="DE408" s="75"/>
      <c r="DF408" s="75"/>
      <c r="DG408" s="75"/>
      <c r="DH408" s="75"/>
      <c r="DI408" s="75"/>
      <c r="DJ408" s="75"/>
      <c r="DK408" s="75"/>
      <c r="DL408" s="75"/>
      <c r="DM408" s="75"/>
      <c r="DN408" s="75"/>
      <c r="DO408" s="75"/>
      <c r="DP408" s="75"/>
      <c r="DQ408" s="75"/>
      <c r="DR408" s="75"/>
      <c r="DS408" s="75"/>
      <c r="DT408" s="75"/>
      <c r="DU408" s="75"/>
      <c r="DV408" s="75"/>
      <c r="DW408" s="75"/>
      <c r="DX408" s="75"/>
      <c r="DY408" s="75"/>
      <c r="DZ408" s="75"/>
      <c r="EA408" s="75"/>
      <c r="EB408" s="75"/>
      <c r="EC408" s="75"/>
      <c r="ED408" s="75"/>
      <c r="EE408" s="75"/>
      <c r="EF408" s="75"/>
      <c r="EG408" s="75"/>
      <c r="EH408" s="75"/>
      <c r="EI408" s="75"/>
      <c r="EJ408" s="75"/>
      <c r="EK408" s="75"/>
      <c r="EL408" s="75"/>
      <c r="EM408" s="75"/>
      <c r="EN408" s="75"/>
      <c r="EO408" s="75"/>
      <c r="EP408" s="75"/>
      <c r="EQ408" s="75"/>
      <c r="ER408" s="75"/>
      <c r="ES408" s="75"/>
      <c r="ET408" s="75"/>
      <c r="EU408" s="75"/>
      <c r="EV408" s="75"/>
      <c r="EW408" s="75"/>
      <c r="EX408" s="75"/>
      <c r="EY408" s="75"/>
      <c r="EZ408" s="75"/>
      <c r="FA408" s="75"/>
      <c r="FB408" s="75"/>
      <c r="FC408" s="75"/>
      <c r="FD408" s="75"/>
      <c r="FE408" s="75"/>
      <c r="FF408" s="75"/>
      <c r="FG408" s="75"/>
      <c r="FH408" s="75"/>
      <c r="FI408" s="75"/>
      <c r="FJ408" s="75"/>
      <c r="FK408" s="75"/>
      <c r="FL408" s="75"/>
      <c r="FM408" s="75"/>
      <c r="FN408" s="75"/>
      <c r="FO408" s="75"/>
      <c r="FP408" s="75"/>
      <c r="FQ408" s="75"/>
      <c r="FR408" s="75"/>
      <c r="FS408" s="75"/>
      <c r="FT408" s="75"/>
      <c r="FU408" s="75"/>
      <c r="FV408" s="75"/>
      <c r="FW408" s="75"/>
      <c r="FX408" s="75"/>
      <c r="FY408" s="75"/>
      <c r="FZ408" s="75"/>
      <c r="GA408" s="75"/>
      <c r="GB408" s="75"/>
      <c r="GC408" s="75"/>
      <c r="GD408" s="75"/>
      <c r="GE408" s="75"/>
      <c r="GF408" s="75"/>
      <c r="GG408" s="75"/>
      <c r="GH408" s="75"/>
      <c r="GI408" s="75"/>
      <c r="GJ408" s="75"/>
      <c r="GK408" s="75"/>
      <c r="GL408" s="75"/>
      <c r="GM408" s="75"/>
      <c r="GN408" s="75"/>
      <c r="GO408" s="75"/>
      <c r="GP408" s="75"/>
      <c r="GQ408" s="75"/>
      <c r="GR408" s="75"/>
      <c r="GS408" s="75"/>
      <c r="GT408" s="75"/>
      <c r="GU408" s="75"/>
      <c r="GV408" s="75"/>
      <c r="GW408" s="75"/>
      <c r="GX408" s="75"/>
      <c r="GY408" s="75"/>
      <c r="GZ408" s="75"/>
      <c r="HA408" s="75"/>
      <c r="HB408" s="75"/>
      <c r="HC408" s="75"/>
      <c r="HD408" s="75"/>
      <c r="HE408" s="75"/>
      <c r="HF408" s="75"/>
      <c r="HG408" s="75"/>
      <c r="HH408" s="75"/>
      <c r="HI408" s="75"/>
      <c r="HJ408" s="75"/>
      <c r="HK408" s="75"/>
      <c r="HL408" s="75"/>
      <c r="HM408" s="75"/>
      <c r="HN408" s="75"/>
      <c r="HO408" s="75"/>
      <c r="HP408" s="75"/>
      <c r="HQ408" s="75"/>
      <c r="HR408" s="75"/>
      <c r="HS408" s="75"/>
      <c r="HT408" s="75"/>
      <c r="HU408" s="75"/>
      <c r="HV408" s="75"/>
      <c r="HW408" s="75"/>
      <c r="HX408" s="75"/>
      <c r="HY408" s="75"/>
      <c r="HZ408" s="75"/>
      <c r="IA408" s="75"/>
      <c r="IB408" s="75"/>
      <c r="IC408" s="75"/>
      <c r="ID408" s="75"/>
      <c r="IE408" s="75"/>
      <c r="IF408" s="75"/>
      <c r="IG408" s="75"/>
      <c r="IH408" s="75"/>
      <c r="II408" s="75"/>
      <c r="IJ408" s="75"/>
      <c r="IK408" s="75"/>
      <c r="IL408" s="75"/>
      <c r="IM408" s="75"/>
      <c r="IN408" s="75"/>
      <c r="IO408" s="75"/>
      <c r="IP408" s="75"/>
    </row>
    <row r="409" spans="1:250" s="113" customFormat="1" ht="12" customHeight="1">
      <c r="A409" s="150"/>
      <c r="B409" s="150"/>
      <c r="C409" s="111" t="s">
        <v>60</v>
      </c>
      <c r="D409" s="352" t="s">
        <v>36</v>
      </c>
      <c r="E409" s="352"/>
      <c r="F409" s="352"/>
      <c r="G409" s="352"/>
      <c r="H409" s="352"/>
      <c r="I409" s="352"/>
      <c r="J409" s="352"/>
      <c r="K409" s="352"/>
      <c r="L409" s="352"/>
      <c r="M409" s="352"/>
      <c r="N409" s="352"/>
      <c r="O409" s="352"/>
      <c r="P409" s="352"/>
      <c r="Q409" s="194"/>
      <c r="R409" s="194"/>
      <c r="S409" s="194"/>
      <c r="T409" s="194"/>
      <c r="U409" s="194"/>
      <c r="V409" s="127"/>
      <c r="W409" s="127"/>
      <c r="X409" s="127"/>
      <c r="Y409" s="127"/>
      <c r="Z409" s="127"/>
      <c r="AA409" s="127"/>
      <c r="AB409" s="127"/>
      <c r="AC409" s="127"/>
      <c r="AD409" s="127"/>
      <c r="AE409" s="127"/>
      <c r="AF409" s="127"/>
      <c r="AG409" s="127"/>
      <c r="AH409" s="127"/>
      <c r="AI409" s="127"/>
      <c r="AJ409" s="127"/>
      <c r="AK409" s="127"/>
      <c r="AL409" s="127"/>
      <c r="AM409" s="127"/>
      <c r="AN409" s="127"/>
      <c r="AO409" s="127"/>
      <c r="AP409" s="127"/>
      <c r="AQ409" s="127"/>
      <c r="AR409" s="127"/>
      <c r="AS409" s="127"/>
      <c r="AT409" s="127"/>
      <c r="AU409" s="127"/>
      <c r="AV409" s="127"/>
      <c r="AW409" s="127"/>
      <c r="AX409" s="127"/>
      <c r="AY409" s="127"/>
      <c r="AZ409" s="127"/>
      <c r="BA409" s="127"/>
      <c r="BB409" s="127"/>
      <c r="BC409" s="127"/>
      <c r="BD409" s="127"/>
      <c r="BE409" s="127"/>
      <c r="BF409" s="127"/>
      <c r="BG409" s="127"/>
      <c r="BH409" s="127"/>
      <c r="BI409" s="127"/>
      <c r="BJ409" s="127"/>
      <c r="BK409" s="127"/>
      <c r="BL409" s="127"/>
      <c r="BM409" s="127"/>
      <c r="BN409" s="127"/>
      <c r="BO409" s="127"/>
      <c r="BP409" s="127"/>
      <c r="BQ409" s="127"/>
      <c r="BR409" s="127"/>
      <c r="BS409" s="127"/>
      <c r="BT409" s="127"/>
      <c r="BU409" s="127"/>
      <c r="BV409" s="127"/>
      <c r="BW409" s="127"/>
      <c r="BX409" s="127"/>
      <c r="BY409" s="127"/>
      <c r="BZ409" s="127"/>
      <c r="CA409" s="127"/>
      <c r="CB409" s="127"/>
      <c r="CC409" s="127"/>
      <c r="CD409" s="127"/>
      <c r="CE409" s="127"/>
      <c r="CF409" s="127"/>
      <c r="CG409" s="127"/>
      <c r="CH409" s="127"/>
      <c r="CI409" s="127"/>
      <c r="CJ409" s="127"/>
      <c r="CK409" s="127"/>
      <c r="CL409" s="127"/>
      <c r="CM409" s="127"/>
      <c r="CN409" s="127"/>
      <c r="CO409" s="127"/>
      <c r="CP409" s="127"/>
      <c r="CQ409" s="127"/>
      <c r="CR409" s="127"/>
      <c r="CS409" s="127"/>
      <c r="CT409" s="127"/>
      <c r="CU409" s="127"/>
      <c r="CV409" s="127"/>
      <c r="CW409" s="127"/>
      <c r="CX409" s="127"/>
      <c r="CY409" s="127"/>
      <c r="CZ409" s="127"/>
      <c r="DA409" s="127"/>
      <c r="DB409" s="127"/>
      <c r="DC409" s="127"/>
      <c r="DD409" s="127"/>
      <c r="DE409" s="127"/>
      <c r="DF409" s="127"/>
      <c r="DG409" s="127"/>
      <c r="DH409" s="127"/>
      <c r="DI409" s="127"/>
      <c r="DJ409" s="127"/>
      <c r="DK409" s="127"/>
      <c r="DL409" s="127"/>
      <c r="DM409" s="127"/>
      <c r="DN409" s="127"/>
      <c r="DO409" s="127"/>
      <c r="DP409" s="127"/>
      <c r="DQ409" s="127"/>
      <c r="DR409" s="127"/>
      <c r="DS409" s="127"/>
      <c r="DT409" s="127"/>
      <c r="DU409" s="127"/>
      <c r="DV409" s="127"/>
      <c r="DW409" s="127"/>
      <c r="DX409" s="127"/>
      <c r="DY409" s="127"/>
      <c r="DZ409" s="127"/>
      <c r="EA409" s="127"/>
      <c r="EB409" s="127"/>
      <c r="EC409" s="127"/>
      <c r="ED409" s="127"/>
      <c r="EE409" s="127"/>
      <c r="EF409" s="127"/>
      <c r="EG409" s="127"/>
      <c r="EH409" s="127"/>
      <c r="EI409" s="127"/>
      <c r="EJ409" s="127"/>
      <c r="EK409" s="127"/>
      <c r="EL409" s="127"/>
      <c r="EM409" s="127"/>
      <c r="EN409" s="127"/>
      <c r="EO409" s="127"/>
      <c r="EP409" s="127"/>
      <c r="EQ409" s="127"/>
      <c r="ER409" s="127"/>
      <c r="ES409" s="127"/>
      <c r="ET409" s="127"/>
      <c r="EU409" s="127"/>
      <c r="EV409" s="127"/>
      <c r="EW409" s="127"/>
      <c r="EX409" s="127"/>
      <c r="EY409" s="127"/>
      <c r="EZ409" s="127"/>
      <c r="FA409" s="127"/>
      <c r="FB409" s="127"/>
      <c r="FC409" s="127"/>
      <c r="FD409" s="127"/>
      <c r="FE409" s="127"/>
      <c r="FF409" s="127"/>
      <c r="FG409" s="127"/>
      <c r="FH409" s="127"/>
      <c r="FI409" s="127"/>
      <c r="FJ409" s="127"/>
      <c r="FK409" s="127"/>
      <c r="FL409" s="127"/>
      <c r="FM409" s="127"/>
      <c r="FN409" s="127"/>
      <c r="FO409" s="127"/>
      <c r="FP409" s="127"/>
      <c r="FQ409" s="127"/>
      <c r="FR409" s="127"/>
      <c r="FS409" s="127"/>
      <c r="FT409" s="127"/>
      <c r="FU409" s="127"/>
      <c r="FV409" s="127"/>
      <c r="FW409" s="127"/>
      <c r="FX409" s="127"/>
      <c r="FY409" s="127"/>
      <c r="FZ409" s="127"/>
      <c r="GA409" s="127"/>
      <c r="GB409" s="127"/>
      <c r="GC409" s="127"/>
      <c r="GD409" s="127"/>
      <c r="GE409" s="127"/>
      <c r="GF409" s="127"/>
      <c r="GG409" s="127"/>
      <c r="GH409" s="127"/>
      <c r="GI409" s="127"/>
      <c r="GJ409" s="127"/>
      <c r="GK409" s="127"/>
      <c r="GL409" s="127"/>
      <c r="GM409" s="127"/>
      <c r="GN409" s="127"/>
      <c r="GO409" s="127"/>
      <c r="GP409" s="127"/>
      <c r="GQ409" s="127"/>
      <c r="GR409" s="127"/>
      <c r="GS409" s="127"/>
      <c r="GT409" s="127"/>
      <c r="GU409" s="127"/>
      <c r="GV409" s="127"/>
      <c r="GW409" s="127"/>
      <c r="GX409" s="127"/>
      <c r="GY409" s="127"/>
      <c r="GZ409" s="127"/>
      <c r="HA409" s="127"/>
      <c r="HB409" s="127"/>
      <c r="HC409" s="127"/>
      <c r="HD409" s="127"/>
      <c r="HE409" s="127"/>
      <c r="HF409" s="127"/>
      <c r="HG409" s="127"/>
      <c r="HH409" s="127"/>
      <c r="HI409" s="127"/>
      <c r="HJ409" s="127"/>
      <c r="HK409" s="127"/>
      <c r="HL409" s="127"/>
      <c r="HM409" s="127"/>
      <c r="HN409" s="127"/>
      <c r="HO409" s="127"/>
      <c r="HP409" s="127"/>
      <c r="HQ409" s="127"/>
      <c r="HR409" s="127"/>
      <c r="HS409" s="127"/>
      <c r="HT409" s="127"/>
      <c r="HU409" s="127"/>
      <c r="HV409" s="127"/>
      <c r="HW409" s="127"/>
      <c r="HX409" s="127"/>
      <c r="HY409" s="127"/>
      <c r="HZ409" s="127"/>
      <c r="IA409" s="127"/>
      <c r="IB409" s="127"/>
      <c r="IC409" s="127"/>
      <c r="ID409" s="127"/>
      <c r="IE409" s="127"/>
      <c r="IF409" s="127"/>
      <c r="IG409" s="127"/>
      <c r="IH409" s="127"/>
      <c r="II409" s="127"/>
      <c r="IJ409" s="127"/>
      <c r="IK409" s="127"/>
      <c r="IL409" s="127"/>
      <c r="IM409" s="127"/>
      <c r="IN409" s="127"/>
      <c r="IO409" s="127"/>
      <c r="IP409" s="127"/>
    </row>
    <row r="410" spans="1:250" ht="12" customHeight="1">
      <c r="A410" s="159"/>
      <c r="B410" s="159"/>
      <c r="C410" s="21"/>
      <c r="D410" s="37" t="s">
        <v>90</v>
      </c>
      <c r="E410" s="28"/>
      <c r="F410" s="28"/>
      <c r="G410" s="28"/>
      <c r="H410" s="28"/>
      <c r="I410" s="28"/>
      <c r="J410" s="28"/>
      <c r="K410" s="28"/>
      <c r="L410" s="28"/>
      <c r="M410" s="28"/>
      <c r="N410" s="28"/>
      <c r="O410" s="28"/>
      <c r="P410" s="110"/>
      <c r="Q410" s="110"/>
      <c r="R410" s="110"/>
      <c r="S410" s="110"/>
      <c r="T410" s="110"/>
      <c r="U410" s="186"/>
    </row>
    <row r="411" spans="1:250" ht="12" customHeight="1">
      <c r="A411" s="225" t="s">
        <v>548</v>
      </c>
      <c r="B411" s="225"/>
      <c r="C411" s="225"/>
      <c r="D411" s="225"/>
      <c r="E411" s="225"/>
      <c r="F411" s="225"/>
      <c r="G411" s="225"/>
      <c r="H411" s="225"/>
      <c r="I411" s="225"/>
      <c r="J411" s="225"/>
      <c r="K411" s="225"/>
      <c r="L411" s="225"/>
      <c r="M411" s="225"/>
      <c r="N411" s="225"/>
      <c r="O411" s="225"/>
      <c r="P411" s="225"/>
      <c r="Q411" s="225"/>
      <c r="R411" s="225"/>
      <c r="S411" s="201"/>
      <c r="T411" s="201"/>
      <c r="U411" s="201"/>
    </row>
    <row r="412" spans="1:250" ht="12" customHeight="1">
      <c r="A412" s="82" t="s">
        <v>549</v>
      </c>
      <c r="C412" s="21"/>
      <c r="D412" s="201"/>
      <c r="E412" s="201"/>
      <c r="F412" s="201"/>
      <c r="G412" s="201"/>
      <c r="H412" s="201"/>
      <c r="I412" s="201"/>
      <c r="J412" s="201"/>
      <c r="K412" s="201"/>
      <c r="L412" s="201"/>
      <c r="M412" s="201"/>
      <c r="N412" s="201"/>
      <c r="O412" s="201"/>
      <c r="P412" s="201"/>
      <c r="Q412" s="201"/>
      <c r="R412" s="201"/>
      <c r="S412" s="201"/>
      <c r="T412" s="201"/>
      <c r="U412" s="201"/>
    </row>
    <row r="413" spans="1:250" ht="12" customHeight="1">
      <c r="C413" s="21"/>
      <c r="D413" s="69"/>
      <c r="E413" s="69"/>
      <c r="F413" s="69"/>
      <c r="G413" s="69"/>
      <c r="H413" s="69"/>
      <c r="I413" s="69"/>
      <c r="J413" s="69"/>
      <c r="K413" s="69"/>
      <c r="L413" s="69"/>
      <c r="M413" s="69"/>
      <c r="N413" s="69"/>
      <c r="O413" s="69"/>
      <c r="P413" s="109"/>
      <c r="Q413" s="109"/>
      <c r="R413" s="109"/>
      <c r="S413" s="109"/>
      <c r="T413" s="109"/>
      <c r="U413" s="109"/>
    </row>
    <row r="414" spans="1:250" s="82" customFormat="1" ht="12" customHeight="1">
      <c r="C414" s="21"/>
      <c r="D414" s="109"/>
      <c r="E414" s="109"/>
      <c r="F414" s="243" t="s">
        <v>111</v>
      </c>
      <c r="G414" s="243"/>
      <c r="H414" s="243"/>
      <c r="I414" s="243"/>
      <c r="J414" s="243"/>
      <c r="K414" s="253">
        <v>2018</v>
      </c>
      <c r="L414" s="254"/>
      <c r="M414" s="255"/>
      <c r="N414" s="244">
        <v>2017</v>
      </c>
      <c r="O414" s="244"/>
      <c r="P414" s="244"/>
      <c r="Q414" s="109"/>
      <c r="R414" s="109"/>
      <c r="S414" s="109"/>
      <c r="T414" s="109"/>
      <c r="U414" s="109"/>
    </row>
    <row r="415" spans="1:250" s="82" customFormat="1" ht="12" customHeight="1">
      <c r="C415" s="21"/>
      <c r="D415" s="109"/>
      <c r="E415" s="109"/>
      <c r="F415" s="233" t="s">
        <v>492</v>
      </c>
      <c r="G415" s="233"/>
      <c r="H415" s="233"/>
      <c r="I415" s="233"/>
      <c r="J415" s="233"/>
      <c r="K415" s="296">
        <v>4621968.63</v>
      </c>
      <c r="L415" s="285"/>
      <c r="M415" s="286"/>
      <c r="N415" s="296">
        <v>1180701.46</v>
      </c>
      <c r="O415" s="285"/>
      <c r="P415" s="286"/>
      <c r="Q415" s="109"/>
      <c r="R415" s="109"/>
      <c r="S415" s="109"/>
      <c r="T415" s="109"/>
      <c r="U415" s="109"/>
    </row>
    <row r="416" spans="1:250" s="82" customFormat="1" ht="12" customHeight="1">
      <c r="C416" s="21"/>
      <c r="D416" s="109"/>
      <c r="E416" s="109"/>
      <c r="F416" s="233" t="s">
        <v>493</v>
      </c>
      <c r="G416" s="233"/>
      <c r="H416" s="233"/>
      <c r="I416" s="233"/>
      <c r="J416" s="233"/>
      <c r="K416" s="296">
        <v>86160531.799999997</v>
      </c>
      <c r="L416" s="285"/>
      <c r="M416" s="286"/>
      <c r="N416" s="296">
        <v>86537430.060000002</v>
      </c>
      <c r="O416" s="285"/>
      <c r="P416" s="286"/>
      <c r="Q416" s="109"/>
      <c r="R416" s="109"/>
      <c r="S416" s="109"/>
      <c r="T416" s="109"/>
      <c r="U416" s="109"/>
    </row>
    <row r="417" spans="1:21" s="82" customFormat="1" ht="12" customHeight="1">
      <c r="C417" s="21"/>
      <c r="D417" s="109"/>
      <c r="E417" s="109"/>
      <c r="F417" s="233" t="s">
        <v>494</v>
      </c>
      <c r="G417" s="233"/>
      <c r="H417" s="233"/>
      <c r="I417" s="233"/>
      <c r="J417" s="233"/>
      <c r="K417" s="296">
        <v>0</v>
      </c>
      <c r="L417" s="285"/>
      <c r="M417" s="286"/>
      <c r="N417" s="296">
        <v>0</v>
      </c>
      <c r="O417" s="285"/>
      <c r="P417" s="286"/>
      <c r="Q417" s="109"/>
      <c r="R417" s="109"/>
      <c r="S417" s="109"/>
      <c r="T417" s="109"/>
      <c r="U417" s="109"/>
    </row>
    <row r="418" spans="1:21" s="82" customFormat="1" ht="12" customHeight="1">
      <c r="C418" s="21"/>
      <c r="D418" s="109"/>
      <c r="E418" s="109"/>
      <c r="F418" s="233" t="s">
        <v>495</v>
      </c>
      <c r="G418" s="233"/>
      <c r="H418" s="233"/>
      <c r="I418" s="233"/>
      <c r="J418" s="233"/>
      <c r="K418" s="296">
        <v>0</v>
      </c>
      <c r="L418" s="285"/>
      <c r="M418" s="286"/>
      <c r="N418" s="296">
        <v>0</v>
      </c>
      <c r="O418" s="285"/>
      <c r="P418" s="286"/>
      <c r="Q418" s="109"/>
      <c r="R418" s="109"/>
      <c r="S418" s="109"/>
      <c r="T418" s="109"/>
      <c r="U418" s="109"/>
    </row>
    <row r="419" spans="1:21" s="82" customFormat="1" ht="12" customHeight="1">
      <c r="C419" s="21"/>
      <c r="D419" s="109"/>
      <c r="E419" s="109"/>
      <c r="F419" s="233" t="s">
        <v>496</v>
      </c>
      <c r="G419" s="233"/>
      <c r="H419" s="233"/>
      <c r="I419" s="233"/>
      <c r="J419" s="233"/>
      <c r="K419" s="296">
        <v>0</v>
      </c>
      <c r="L419" s="285"/>
      <c r="M419" s="286"/>
      <c r="N419" s="296">
        <v>0</v>
      </c>
      <c r="O419" s="285"/>
      <c r="P419" s="286"/>
      <c r="Q419" s="109"/>
      <c r="R419" s="109"/>
      <c r="S419" s="109"/>
      <c r="T419" s="109"/>
      <c r="U419" s="109"/>
    </row>
    <row r="420" spans="1:21" s="82" customFormat="1" ht="12" customHeight="1">
      <c r="C420" s="21"/>
      <c r="D420" s="109"/>
      <c r="E420" s="109"/>
      <c r="F420" s="233" t="s">
        <v>497</v>
      </c>
      <c r="G420" s="233"/>
      <c r="H420" s="233"/>
      <c r="I420" s="233"/>
      <c r="J420" s="233"/>
      <c r="K420" s="296">
        <v>0</v>
      </c>
      <c r="L420" s="285"/>
      <c r="M420" s="286"/>
      <c r="N420" s="296">
        <v>0</v>
      </c>
      <c r="O420" s="285"/>
      <c r="P420" s="286"/>
      <c r="Q420" s="109"/>
      <c r="R420" s="109"/>
      <c r="S420" s="109"/>
      <c r="T420" s="109"/>
      <c r="U420" s="109"/>
    </row>
    <row r="421" spans="1:21" s="82" customFormat="1" ht="12" customHeight="1">
      <c r="C421" s="21"/>
      <c r="D421" s="109"/>
      <c r="E421" s="109"/>
      <c r="F421" s="233" t="s">
        <v>498</v>
      </c>
      <c r="G421" s="233"/>
      <c r="H421" s="233"/>
      <c r="I421" s="233"/>
      <c r="J421" s="233"/>
      <c r="K421" s="296">
        <v>0</v>
      </c>
      <c r="L421" s="285"/>
      <c r="M421" s="286"/>
      <c r="N421" s="296">
        <v>0</v>
      </c>
      <c r="O421" s="285"/>
      <c r="P421" s="286"/>
      <c r="Q421" s="109"/>
      <c r="R421" s="109"/>
      <c r="S421" s="109"/>
      <c r="T421" s="109"/>
      <c r="U421" s="109"/>
    </row>
    <row r="422" spans="1:21" s="82" customFormat="1" ht="12" customHeight="1">
      <c r="C422" s="21"/>
      <c r="D422" s="109"/>
      <c r="E422" s="109"/>
      <c r="F422" s="233" t="s">
        <v>499</v>
      </c>
      <c r="G422" s="233"/>
      <c r="H422" s="233"/>
      <c r="I422" s="233"/>
      <c r="J422" s="233"/>
      <c r="K422" s="296">
        <v>0</v>
      </c>
      <c r="L422" s="285"/>
      <c r="M422" s="286"/>
      <c r="N422" s="296">
        <v>0</v>
      </c>
      <c r="O422" s="285"/>
      <c r="P422" s="286"/>
      <c r="Q422" s="109"/>
      <c r="R422" s="109"/>
      <c r="S422" s="109"/>
      <c r="T422" s="109"/>
      <c r="U422" s="109"/>
    </row>
    <row r="423" spans="1:21" s="82" customFormat="1" ht="12" customHeight="1">
      <c r="C423" s="21"/>
      <c r="D423" s="109"/>
      <c r="E423" s="109"/>
      <c r="F423" s="233" t="s">
        <v>500</v>
      </c>
      <c r="G423" s="233"/>
      <c r="H423" s="233"/>
      <c r="I423" s="233"/>
      <c r="J423" s="233"/>
      <c r="K423" s="296">
        <v>0</v>
      </c>
      <c r="L423" s="285"/>
      <c r="M423" s="286"/>
      <c r="N423" s="296">
        <v>0</v>
      </c>
      <c r="O423" s="285"/>
      <c r="P423" s="286"/>
      <c r="Q423" s="109"/>
      <c r="R423" s="109"/>
      <c r="S423" s="109"/>
      <c r="T423" s="109"/>
      <c r="U423" s="109"/>
    </row>
    <row r="424" spans="1:21" s="82" customFormat="1" ht="12" customHeight="1">
      <c r="C424" s="21"/>
      <c r="D424" s="109"/>
      <c r="E424" s="109"/>
      <c r="F424" s="233" t="s">
        <v>501</v>
      </c>
      <c r="G424" s="233"/>
      <c r="H424" s="233"/>
      <c r="I424" s="233"/>
      <c r="J424" s="233"/>
      <c r="K424" s="296">
        <v>0</v>
      </c>
      <c r="L424" s="285"/>
      <c r="M424" s="286"/>
      <c r="N424" s="296">
        <v>0</v>
      </c>
      <c r="O424" s="285"/>
      <c r="P424" s="286"/>
      <c r="Q424" s="109"/>
      <c r="R424" s="109"/>
      <c r="S424" s="109"/>
      <c r="T424" s="109"/>
      <c r="U424" s="109"/>
    </row>
    <row r="425" spans="1:21" s="82" customFormat="1" ht="12" customHeight="1">
      <c r="C425" s="21"/>
      <c r="D425" s="109"/>
      <c r="E425" s="109"/>
      <c r="F425" s="233" t="s">
        <v>502</v>
      </c>
      <c r="G425" s="233"/>
      <c r="H425" s="233"/>
      <c r="I425" s="233"/>
      <c r="J425" s="233"/>
      <c r="K425" s="296">
        <v>0</v>
      </c>
      <c r="L425" s="285"/>
      <c r="M425" s="286"/>
      <c r="N425" s="296">
        <v>0</v>
      </c>
      <c r="O425" s="285"/>
      <c r="P425" s="286"/>
      <c r="Q425" s="109"/>
      <c r="R425" s="109"/>
      <c r="S425" s="109"/>
      <c r="T425" s="109"/>
      <c r="U425" s="109"/>
    </row>
    <row r="426" spans="1:21" s="82" customFormat="1" ht="12" customHeight="1">
      <c r="C426" s="21"/>
      <c r="D426" s="109"/>
      <c r="E426" s="109"/>
      <c r="F426" s="233" t="s">
        <v>503</v>
      </c>
      <c r="G426" s="233"/>
      <c r="H426" s="233"/>
      <c r="I426" s="233"/>
      <c r="J426" s="233"/>
      <c r="K426" s="296">
        <v>14020081.16</v>
      </c>
      <c r="L426" s="285"/>
      <c r="M426" s="286"/>
      <c r="N426" s="296">
        <v>13983337.83</v>
      </c>
      <c r="O426" s="285"/>
      <c r="P426" s="286"/>
      <c r="Q426" s="109"/>
      <c r="R426" s="109"/>
      <c r="S426" s="109"/>
      <c r="T426" s="109"/>
      <c r="U426" s="109"/>
    </row>
    <row r="427" spans="1:21" s="82" customFormat="1" ht="12" customHeight="1">
      <c r="C427" s="21"/>
      <c r="D427" s="109"/>
      <c r="E427" s="109"/>
      <c r="F427" s="233" t="s">
        <v>504</v>
      </c>
      <c r="G427" s="233"/>
      <c r="H427" s="233"/>
      <c r="I427" s="233"/>
      <c r="J427" s="233"/>
      <c r="K427" s="296">
        <v>-3659282.29</v>
      </c>
      <c r="L427" s="285"/>
      <c r="M427" s="286"/>
      <c r="N427" s="296">
        <v>-3659282.29</v>
      </c>
      <c r="O427" s="285"/>
      <c r="P427" s="286"/>
      <c r="Q427" s="109"/>
      <c r="R427" s="109"/>
      <c r="S427" s="109"/>
      <c r="T427" s="109"/>
      <c r="U427" s="109"/>
    </row>
    <row r="428" spans="1:21" s="82" customFormat="1" ht="12" customHeight="1">
      <c r="C428" s="21"/>
      <c r="D428" s="109"/>
      <c r="E428" s="109"/>
      <c r="F428" s="233" t="s">
        <v>505</v>
      </c>
      <c r="G428" s="233"/>
      <c r="H428" s="233"/>
      <c r="I428" s="233"/>
      <c r="J428" s="233"/>
      <c r="K428" s="296">
        <v>17679363.449999999</v>
      </c>
      <c r="L428" s="285"/>
      <c r="M428" s="286"/>
      <c r="N428" s="296">
        <v>17642620.120000001</v>
      </c>
      <c r="O428" s="285"/>
      <c r="P428" s="286"/>
      <c r="Q428" s="109"/>
      <c r="R428" s="109"/>
      <c r="S428" s="109"/>
      <c r="T428" s="109"/>
      <c r="U428" s="109"/>
    </row>
    <row r="429" spans="1:21" s="82" customFormat="1" ht="12" customHeight="1">
      <c r="C429" s="21"/>
      <c r="D429" s="109"/>
      <c r="E429" s="109"/>
      <c r="F429" s="227" t="s">
        <v>156</v>
      </c>
      <c r="G429" s="228"/>
      <c r="H429" s="228"/>
      <c r="I429" s="228"/>
      <c r="J429" s="229"/>
      <c r="K429" s="309">
        <f>SUM(K415,K416,K417,K422,K426)</f>
        <v>104802581.58999999</v>
      </c>
      <c r="L429" s="309"/>
      <c r="M429" s="309"/>
      <c r="N429" s="309">
        <f>SUM(N415,N416,N417,N422,N426)</f>
        <v>101701469.34999999</v>
      </c>
      <c r="O429" s="309"/>
      <c r="P429" s="309"/>
      <c r="Q429" s="109"/>
      <c r="R429" s="109"/>
      <c r="S429" s="109"/>
      <c r="T429" s="109"/>
      <c r="U429" s="109"/>
    </row>
    <row r="430" spans="1:21" ht="12" customHeight="1">
      <c r="C430" s="21"/>
      <c r="D430" s="69"/>
      <c r="E430" s="69"/>
      <c r="F430" s="69"/>
      <c r="G430" s="69"/>
      <c r="H430" s="69"/>
      <c r="I430" s="69"/>
      <c r="J430" s="69"/>
      <c r="K430" s="69"/>
      <c r="L430" s="69"/>
      <c r="M430" s="69"/>
      <c r="N430" s="69"/>
      <c r="O430" s="69"/>
      <c r="P430" s="109"/>
      <c r="Q430" s="109"/>
      <c r="R430" s="109"/>
      <c r="S430" s="109"/>
      <c r="T430" s="109"/>
      <c r="U430" s="109"/>
    </row>
    <row r="431" spans="1:21" ht="12" customHeight="1">
      <c r="C431" s="21"/>
      <c r="D431" s="16"/>
      <c r="E431" s="16"/>
      <c r="F431" s="16"/>
      <c r="G431" s="16"/>
      <c r="H431" s="16"/>
      <c r="I431" s="16"/>
      <c r="J431" s="16"/>
      <c r="K431" s="16"/>
      <c r="L431" s="16"/>
      <c r="M431" s="16"/>
      <c r="N431" s="16"/>
      <c r="O431" s="16"/>
      <c r="P431" s="186"/>
      <c r="Q431" s="186"/>
      <c r="R431" s="186"/>
      <c r="S431" s="186"/>
      <c r="T431" s="186"/>
      <c r="U431" s="186"/>
    </row>
    <row r="432" spans="1:21" ht="12" customHeight="1">
      <c r="A432" s="159"/>
      <c r="B432" s="163"/>
      <c r="C432" s="23" t="s">
        <v>40</v>
      </c>
      <c r="D432" s="13" t="s">
        <v>41</v>
      </c>
    </row>
    <row r="433" spans="1:250" ht="12" customHeight="1">
      <c r="A433" s="159"/>
      <c r="B433" s="164"/>
      <c r="C433" s="24"/>
      <c r="D433" s="2" t="s">
        <v>20</v>
      </c>
      <c r="E433" s="14"/>
      <c r="F433" s="15"/>
      <c r="G433" s="14"/>
      <c r="H433" s="15"/>
      <c r="I433" s="14"/>
      <c r="J433" s="15"/>
      <c r="K433" s="14"/>
      <c r="L433" s="15"/>
      <c r="M433" s="14"/>
      <c r="N433" s="15"/>
      <c r="O433" s="14"/>
      <c r="P433" s="182"/>
      <c r="Q433" s="182"/>
      <c r="R433" s="182"/>
      <c r="S433" s="182"/>
      <c r="T433" s="182"/>
      <c r="U433" s="182"/>
    </row>
    <row r="434" spans="1:250" s="118" customFormat="1" ht="12" customHeight="1">
      <c r="B434" s="120"/>
      <c r="C434" s="116" t="s">
        <v>61</v>
      </c>
      <c r="D434" s="337" t="s">
        <v>56</v>
      </c>
      <c r="E434" s="337"/>
      <c r="F434" s="337"/>
      <c r="G434" s="337"/>
      <c r="H434" s="337"/>
      <c r="I434" s="337"/>
      <c r="J434" s="337"/>
      <c r="K434" s="337"/>
      <c r="L434" s="337"/>
      <c r="M434" s="337"/>
      <c r="N434" s="337"/>
      <c r="O434" s="337"/>
      <c r="P434" s="337"/>
      <c r="Q434" s="183"/>
      <c r="R434" s="183"/>
      <c r="S434" s="183"/>
      <c r="T434" s="183"/>
      <c r="U434" s="183"/>
    </row>
    <row r="436" spans="1:250" ht="12" customHeight="1">
      <c r="G436" s="250" t="s">
        <v>82</v>
      </c>
      <c r="H436" s="251"/>
      <c r="I436" s="251"/>
      <c r="J436" s="252"/>
      <c r="K436" s="253">
        <v>2018</v>
      </c>
      <c r="L436" s="254"/>
      <c r="M436" s="255"/>
      <c r="N436" s="253">
        <v>2017</v>
      </c>
      <c r="O436" s="254"/>
      <c r="P436" s="255"/>
    </row>
    <row r="437" spans="1:250" s="82" customFormat="1" ht="12" customHeight="1">
      <c r="G437" s="266" t="s">
        <v>225</v>
      </c>
      <c r="H437" s="267"/>
      <c r="I437" s="267"/>
      <c r="J437" s="268"/>
      <c r="K437" s="235">
        <v>3000</v>
      </c>
      <c r="L437" s="236"/>
      <c r="M437" s="236"/>
      <c r="N437" s="235">
        <v>3000</v>
      </c>
      <c r="O437" s="236"/>
      <c r="P437" s="236"/>
    </row>
    <row r="438" spans="1:250" ht="12" customHeight="1">
      <c r="B438" s="1"/>
      <c r="G438" s="266" t="s">
        <v>226</v>
      </c>
      <c r="H438" s="267"/>
      <c r="I438" s="267"/>
      <c r="J438" s="268"/>
      <c r="K438" s="235">
        <v>2296561.09</v>
      </c>
      <c r="L438" s="236"/>
      <c r="M438" s="236"/>
      <c r="N438" s="235">
        <v>516810.69</v>
      </c>
      <c r="O438" s="236"/>
      <c r="P438" s="236"/>
    </row>
    <row r="439" spans="1:250" ht="12" customHeight="1">
      <c r="B439" s="1"/>
      <c r="G439" s="266" t="s">
        <v>506</v>
      </c>
      <c r="H439" s="267"/>
      <c r="I439" s="267"/>
      <c r="J439" s="268"/>
      <c r="K439" s="287">
        <v>0</v>
      </c>
      <c r="L439" s="288"/>
      <c r="M439" s="289"/>
      <c r="N439" s="287">
        <v>0</v>
      </c>
      <c r="O439" s="288"/>
      <c r="P439" s="289"/>
    </row>
    <row r="440" spans="1:250" ht="12" customHeight="1">
      <c r="B440" s="1"/>
      <c r="G440" s="266" t="s">
        <v>227</v>
      </c>
      <c r="H440" s="267"/>
      <c r="I440" s="267"/>
      <c r="J440" s="268"/>
      <c r="K440" s="235">
        <v>51652472.369999997</v>
      </c>
      <c r="L440" s="236"/>
      <c r="M440" s="236"/>
      <c r="N440" s="235">
        <v>58796828.009999998</v>
      </c>
      <c r="O440" s="236"/>
      <c r="P440" s="236"/>
    </row>
    <row r="441" spans="1:250" s="82" customFormat="1" ht="12" customHeight="1">
      <c r="B441" s="1"/>
      <c r="G441" s="266" t="s">
        <v>228</v>
      </c>
      <c r="H441" s="267"/>
      <c r="I441" s="267"/>
      <c r="J441" s="268"/>
      <c r="K441" s="287">
        <v>0</v>
      </c>
      <c r="L441" s="288"/>
      <c r="M441" s="289"/>
      <c r="N441" s="287">
        <v>0</v>
      </c>
      <c r="O441" s="288"/>
      <c r="P441" s="289"/>
    </row>
    <row r="442" spans="1:250" s="82" customFormat="1" ht="12" customHeight="1">
      <c r="B442" s="1"/>
      <c r="G442" s="266" t="s">
        <v>229</v>
      </c>
      <c r="H442" s="267"/>
      <c r="I442" s="267"/>
      <c r="J442" s="268"/>
      <c r="K442" s="287">
        <v>33660</v>
      </c>
      <c r="L442" s="288"/>
      <c r="M442" s="289"/>
      <c r="N442" s="287">
        <v>33660</v>
      </c>
      <c r="O442" s="288"/>
      <c r="P442" s="289"/>
    </row>
    <row r="443" spans="1:250" ht="12" customHeight="1">
      <c r="B443" s="1"/>
      <c r="G443" s="266" t="s">
        <v>230</v>
      </c>
      <c r="H443" s="267"/>
      <c r="I443" s="267"/>
      <c r="J443" s="268"/>
      <c r="K443" s="287">
        <v>0</v>
      </c>
      <c r="L443" s="288"/>
      <c r="M443" s="289"/>
      <c r="N443" s="287">
        <v>0</v>
      </c>
      <c r="O443" s="288"/>
      <c r="P443" s="289"/>
    </row>
    <row r="444" spans="1:250" ht="12" customHeight="1">
      <c r="G444" s="266" t="s">
        <v>507</v>
      </c>
      <c r="H444" s="267"/>
      <c r="I444" s="267"/>
      <c r="J444" s="268"/>
      <c r="K444" s="296">
        <f>SUM(K437:M443)</f>
        <v>53985693.459999993</v>
      </c>
      <c r="L444" s="288"/>
      <c r="M444" s="289"/>
      <c r="N444" s="296">
        <f>SUM(N437:P443)</f>
        <v>59350298.699999996</v>
      </c>
      <c r="O444" s="288"/>
      <c r="P444" s="289"/>
    </row>
    <row r="445" spans="1:250" ht="12" customHeight="1">
      <c r="G445" s="227" t="s">
        <v>508</v>
      </c>
      <c r="H445" s="228"/>
      <c r="I445" s="228"/>
      <c r="J445" s="229"/>
      <c r="K445" s="293">
        <f>SUM(K437:M443)</f>
        <v>53985693.459999993</v>
      </c>
      <c r="L445" s="294"/>
      <c r="M445" s="295"/>
      <c r="N445" s="293">
        <f>SUM(N437:P443)</f>
        <v>59350298.699999996</v>
      </c>
      <c r="O445" s="294"/>
      <c r="P445" s="295"/>
    </row>
    <row r="447" spans="1:250" s="113" customFormat="1" ht="12" customHeight="1">
      <c r="A447" s="150"/>
      <c r="B447" s="165"/>
      <c r="C447" s="111" t="s">
        <v>60</v>
      </c>
      <c r="D447" s="348" t="s">
        <v>57</v>
      </c>
      <c r="E447" s="348"/>
      <c r="F447" s="348"/>
      <c r="G447" s="348"/>
      <c r="H447" s="348"/>
      <c r="I447" s="348"/>
      <c r="J447" s="348"/>
      <c r="K447" s="348"/>
      <c r="L447" s="348"/>
      <c r="M447" s="348"/>
      <c r="N447" s="348"/>
      <c r="O447" s="348"/>
      <c r="P447" s="348"/>
      <c r="Q447" s="136"/>
      <c r="R447" s="136"/>
      <c r="S447" s="136"/>
      <c r="T447" s="136"/>
      <c r="U447" s="136"/>
      <c r="V447" s="127"/>
      <c r="W447" s="127"/>
      <c r="X447" s="127"/>
      <c r="Y447" s="127"/>
      <c r="Z447" s="127"/>
      <c r="AA447" s="127"/>
      <c r="AB447" s="127"/>
      <c r="AC447" s="127"/>
      <c r="AD447" s="127"/>
      <c r="AE447" s="127"/>
      <c r="AF447" s="127"/>
      <c r="AG447" s="127"/>
      <c r="AH447" s="127"/>
      <c r="AI447" s="127"/>
      <c r="AJ447" s="127"/>
      <c r="AK447" s="127"/>
      <c r="AL447" s="127"/>
      <c r="AM447" s="127"/>
      <c r="AN447" s="127"/>
      <c r="AO447" s="127"/>
      <c r="AP447" s="127"/>
      <c r="AQ447" s="127"/>
      <c r="AR447" s="127"/>
      <c r="AS447" s="127"/>
      <c r="AT447" s="127"/>
      <c r="AU447" s="127"/>
      <c r="AV447" s="127"/>
      <c r="AW447" s="127"/>
      <c r="AX447" s="127"/>
      <c r="AY447" s="127"/>
      <c r="AZ447" s="127"/>
      <c r="BA447" s="127"/>
      <c r="BB447" s="127"/>
      <c r="BC447" s="127"/>
      <c r="BD447" s="127"/>
      <c r="BE447" s="127"/>
      <c r="BF447" s="127"/>
      <c r="BG447" s="127"/>
      <c r="BH447" s="127"/>
      <c r="BI447" s="127"/>
      <c r="BJ447" s="127"/>
      <c r="BK447" s="127"/>
      <c r="BL447" s="127"/>
      <c r="BM447" s="127"/>
      <c r="BN447" s="127"/>
      <c r="BO447" s="127"/>
      <c r="BP447" s="127"/>
      <c r="BQ447" s="127"/>
      <c r="BR447" s="127"/>
      <c r="BS447" s="127"/>
      <c r="BT447" s="127"/>
      <c r="BU447" s="127"/>
      <c r="BV447" s="127"/>
      <c r="BW447" s="127"/>
      <c r="BX447" s="127"/>
      <c r="BY447" s="127"/>
      <c r="BZ447" s="127"/>
      <c r="CA447" s="127"/>
      <c r="CB447" s="127"/>
      <c r="CC447" s="127"/>
      <c r="CD447" s="127"/>
      <c r="CE447" s="127"/>
      <c r="CF447" s="127"/>
      <c r="CG447" s="127"/>
      <c r="CH447" s="127"/>
      <c r="CI447" s="127"/>
      <c r="CJ447" s="127"/>
      <c r="CK447" s="127"/>
      <c r="CL447" s="127"/>
      <c r="CM447" s="127"/>
      <c r="CN447" s="127"/>
      <c r="CO447" s="127"/>
      <c r="CP447" s="127"/>
      <c r="CQ447" s="127"/>
      <c r="CR447" s="127"/>
      <c r="CS447" s="127"/>
      <c r="CT447" s="127"/>
      <c r="CU447" s="127"/>
      <c r="CV447" s="127"/>
      <c r="CW447" s="127"/>
      <c r="CX447" s="127"/>
      <c r="CY447" s="127"/>
      <c r="CZ447" s="127"/>
      <c r="DA447" s="127"/>
      <c r="DB447" s="127"/>
      <c r="DC447" s="127"/>
      <c r="DD447" s="127"/>
      <c r="DE447" s="127"/>
      <c r="DF447" s="127"/>
      <c r="DG447" s="127"/>
      <c r="DH447" s="127"/>
      <c r="DI447" s="127"/>
      <c r="DJ447" s="127"/>
      <c r="DK447" s="127"/>
      <c r="DL447" s="127"/>
      <c r="DM447" s="127"/>
      <c r="DN447" s="127"/>
      <c r="DO447" s="127"/>
      <c r="DP447" s="127"/>
      <c r="DQ447" s="127"/>
      <c r="DR447" s="127"/>
      <c r="DS447" s="127"/>
      <c r="DT447" s="127"/>
      <c r="DU447" s="127"/>
      <c r="DV447" s="127"/>
      <c r="DW447" s="127"/>
      <c r="DX447" s="127"/>
      <c r="DY447" s="127"/>
      <c r="DZ447" s="127"/>
      <c r="EA447" s="127"/>
      <c r="EB447" s="127"/>
      <c r="EC447" s="127"/>
      <c r="ED447" s="127"/>
      <c r="EE447" s="127"/>
      <c r="EF447" s="127"/>
      <c r="EG447" s="127"/>
      <c r="EH447" s="127"/>
      <c r="EI447" s="127"/>
      <c r="EJ447" s="127"/>
      <c r="EK447" s="127"/>
      <c r="EL447" s="127"/>
      <c r="EM447" s="127"/>
      <c r="EN447" s="127"/>
      <c r="EO447" s="127"/>
      <c r="EP447" s="127"/>
      <c r="EQ447" s="127"/>
      <c r="ER447" s="127"/>
      <c r="ES447" s="127"/>
      <c r="ET447" s="127"/>
      <c r="EU447" s="127"/>
      <c r="EV447" s="127"/>
      <c r="EW447" s="127"/>
      <c r="EX447" s="127"/>
      <c r="EY447" s="127"/>
      <c r="EZ447" s="127"/>
      <c r="FA447" s="127"/>
      <c r="FB447" s="127"/>
      <c r="FC447" s="127"/>
      <c r="FD447" s="127"/>
      <c r="FE447" s="127"/>
      <c r="FF447" s="127"/>
      <c r="FG447" s="127"/>
      <c r="FH447" s="127"/>
      <c r="FI447" s="127"/>
      <c r="FJ447" s="127"/>
      <c r="FK447" s="127"/>
      <c r="FL447" s="127"/>
      <c r="FM447" s="127"/>
      <c r="FN447" s="127"/>
      <c r="FO447" s="127"/>
      <c r="FP447" s="127"/>
      <c r="FQ447" s="127"/>
      <c r="FR447" s="127"/>
      <c r="FS447" s="127"/>
      <c r="FT447" s="127"/>
      <c r="FU447" s="127"/>
      <c r="FV447" s="127"/>
      <c r="FW447" s="127"/>
      <c r="FX447" s="127"/>
      <c r="FY447" s="127"/>
      <c r="FZ447" s="127"/>
      <c r="GA447" s="127"/>
      <c r="GB447" s="127"/>
      <c r="GC447" s="127"/>
      <c r="GD447" s="127"/>
      <c r="GE447" s="127"/>
      <c r="GF447" s="127"/>
      <c r="GG447" s="127"/>
      <c r="GH447" s="127"/>
      <c r="GI447" s="127"/>
      <c r="GJ447" s="127"/>
      <c r="GK447" s="127"/>
      <c r="GL447" s="127"/>
      <c r="GM447" s="127"/>
      <c r="GN447" s="127"/>
      <c r="GO447" s="127"/>
      <c r="GP447" s="127"/>
      <c r="GQ447" s="127"/>
      <c r="GR447" s="127"/>
      <c r="GS447" s="127"/>
      <c r="GT447" s="127"/>
      <c r="GU447" s="127"/>
      <c r="GV447" s="127"/>
      <c r="GW447" s="127"/>
      <c r="GX447" s="127"/>
      <c r="GY447" s="127"/>
      <c r="GZ447" s="127"/>
      <c r="HA447" s="127"/>
      <c r="HB447" s="127"/>
      <c r="HC447" s="127"/>
      <c r="HD447" s="127"/>
      <c r="HE447" s="127"/>
      <c r="HF447" s="127"/>
      <c r="HG447" s="127"/>
      <c r="HH447" s="127"/>
      <c r="HI447" s="127"/>
      <c r="HJ447" s="127"/>
      <c r="HK447" s="127"/>
      <c r="HL447" s="127"/>
      <c r="HM447" s="127"/>
      <c r="HN447" s="127"/>
      <c r="HO447" s="127"/>
      <c r="HP447" s="127"/>
      <c r="HQ447" s="127"/>
      <c r="HR447" s="127"/>
      <c r="HS447" s="127"/>
      <c r="HT447" s="127"/>
      <c r="HU447" s="127"/>
      <c r="HV447" s="127"/>
      <c r="HW447" s="127"/>
      <c r="HX447" s="127"/>
      <c r="HY447" s="127"/>
      <c r="HZ447" s="127"/>
      <c r="IA447" s="127"/>
      <c r="IB447" s="127"/>
      <c r="IC447" s="127"/>
      <c r="ID447" s="127"/>
      <c r="IE447" s="127"/>
      <c r="IF447" s="127"/>
      <c r="IG447" s="127"/>
      <c r="IH447" s="127"/>
      <c r="II447" s="127"/>
      <c r="IJ447" s="127"/>
      <c r="IK447" s="127"/>
      <c r="IL447" s="127"/>
      <c r="IM447" s="127"/>
      <c r="IN447" s="127"/>
      <c r="IO447" s="127"/>
      <c r="IP447" s="127"/>
    </row>
    <row r="448" spans="1:250" s="113" customFormat="1" ht="12" customHeight="1">
      <c r="A448" s="150"/>
      <c r="B448" s="150"/>
      <c r="C448" s="112"/>
      <c r="D448" s="348"/>
      <c r="E448" s="348"/>
      <c r="F448" s="348"/>
      <c r="G448" s="348"/>
      <c r="H448" s="348"/>
      <c r="I448" s="348"/>
      <c r="J448" s="348"/>
      <c r="K448" s="348"/>
      <c r="L448" s="348"/>
      <c r="M448" s="348"/>
      <c r="N448" s="348"/>
      <c r="O448" s="348"/>
      <c r="P448" s="348"/>
      <c r="Q448" s="136"/>
      <c r="R448" s="136"/>
      <c r="S448" s="136"/>
      <c r="T448" s="136"/>
      <c r="U448" s="136"/>
      <c r="V448" s="127"/>
      <c r="W448" s="127"/>
      <c r="X448" s="127"/>
      <c r="Y448" s="127"/>
      <c r="Z448" s="127"/>
      <c r="AA448" s="127"/>
      <c r="AB448" s="127"/>
      <c r="AC448" s="127"/>
      <c r="AD448" s="127"/>
      <c r="AE448" s="127"/>
      <c r="AF448" s="127"/>
      <c r="AG448" s="127"/>
      <c r="AH448" s="127"/>
      <c r="AI448" s="127"/>
      <c r="AJ448" s="127"/>
      <c r="AK448" s="127"/>
      <c r="AL448" s="127"/>
      <c r="AM448" s="127"/>
      <c r="AN448" s="127"/>
      <c r="AO448" s="127"/>
      <c r="AP448" s="127"/>
      <c r="AQ448" s="127"/>
      <c r="AR448" s="127"/>
      <c r="AS448" s="127"/>
      <c r="AT448" s="127"/>
      <c r="AU448" s="127"/>
      <c r="AV448" s="127"/>
      <c r="AW448" s="127"/>
      <c r="AX448" s="127"/>
      <c r="AY448" s="127"/>
      <c r="AZ448" s="127"/>
      <c r="BA448" s="127"/>
      <c r="BB448" s="127"/>
      <c r="BC448" s="127"/>
      <c r="BD448" s="127"/>
      <c r="BE448" s="127"/>
      <c r="BF448" s="127"/>
      <c r="BG448" s="127"/>
      <c r="BH448" s="127"/>
      <c r="BI448" s="127"/>
      <c r="BJ448" s="127"/>
      <c r="BK448" s="127"/>
      <c r="BL448" s="127"/>
      <c r="BM448" s="127"/>
      <c r="BN448" s="127"/>
      <c r="BO448" s="127"/>
      <c r="BP448" s="127"/>
      <c r="BQ448" s="127"/>
      <c r="BR448" s="127"/>
      <c r="BS448" s="127"/>
      <c r="BT448" s="127"/>
      <c r="BU448" s="127"/>
      <c r="BV448" s="127"/>
      <c r="BW448" s="127"/>
      <c r="BX448" s="127"/>
      <c r="BY448" s="127"/>
      <c r="BZ448" s="127"/>
      <c r="CA448" s="127"/>
      <c r="CB448" s="127"/>
      <c r="CC448" s="127"/>
      <c r="CD448" s="127"/>
      <c r="CE448" s="127"/>
      <c r="CF448" s="127"/>
      <c r="CG448" s="127"/>
      <c r="CH448" s="127"/>
      <c r="CI448" s="127"/>
      <c r="CJ448" s="127"/>
      <c r="CK448" s="127"/>
      <c r="CL448" s="127"/>
      <c r="CM448" s="127"/>
      <c r="CN448" s="127"/>
      <c r="CO448" s="127"/>
      <c r="CP448" s="127"/>
      <c r="CQ448" s="127"/>
      <c r="CR448" s="127"/>
      <c r="CS448" s="127"/>
      <c r="CT448" s="127"/>
      <c r="CU448" s="127"/>
      <c r="CV448" s="127"/>
      <c r="CW448" s="127"/>
      <c r="CX448" s="127"/>
      <c r="CY448" s="127"/>
      <c r="CZ448" s="127"/>
      <c r="DA448" s="127"/>
      <c r="DB448" s="127"/>
      <c r="DC448" s="127"/>
      <c r="DD448" s="127"/>
      <c r="DE448" s="127"/>
      <c r="DF448" s="127"/>
      <c r="DG448" s="127"/>
      <c r="DH448" s="127"/>
      <c r="DI448" s="127"/>
      <c r="DJ448" s="127"/>
      <c r="DK448" s="127"/>
      <c r="DL448" s="127"/>
      <c r="DM448" s="127"/>
      <c r="DN448" s="127"/>
      <c r="DO448" s="127"/>
      <c r="DP448" s="127"/>
      <c r="DQ448" s="127"/>
      <c r="DR448" s="127"/>
      <c r="DS448" s="127"/>
      <c r="DT448" s="127"/>
      <c r="DU448" s="127"/>
      <c r="DV448" s="127"/>
      <c r="DW448" s="127"/>
      <c r="DX448" s="127"/>
      <c r="DY448" s="127"/>
      <c r="DZ448" s="127"/>
      <c r="EA448" s="127"/>
      <c r="EB448" s="127"/>
      <c r="EC448" s="127"/>
      <c r="ED448" s="127"/>
      <c r="EE448" s="127"/>
      <c r="EF448" s="127"/>
      <c r="EG448" s="127"/>
      <c r="EH448" s="127"/>
      <c r="EI448" s="127"/>
      <c r="EJ448" s="127"/>
      <c r="EK448" s="127"/>
      <c r="EL448" s="127"/>
      <c r="EM448" s="127"/>
      <c r="EN448" s="127"/>
      <c r="EO448" s="127"/>
      <c r="EP448" s="127"/>
      <c r="EQ448" s="127"/>
      <c r="ER448" s="127"/>
      <c r="ES448" s="127"/>
      <c r="ET448" s="127"/>
      <c r="EU448" s="127"/>
      <c r="EV448" s="127"/>
      <c r="EW448" s="127"/>
      <c r="EX448" s="127"/>
      <c r="EY448" s="127"/>
      <c r="EZ448" s="127"/>
      <c r="FA448" s="127"/>
      <c r="FB448" s="127"/>
      <c r="FC448" s="127"/>
      <c r="FD448" s="127"/>
      <c r="FE448" s="127"/>
      <c r="FF448" s="127"/>
      <c r="FG448" s="127"/>
      <c r="FH448" s="127"/>
      <c r="FI448" s="127"/>
      <c r="FJ448" s="127"/>
      <c r="FK448" s="127"/>
      <c r="FL448" s="127"/>
      <c r="FM448" s="127"/>
      <c r="FN448" s="127"/>
      <c r="FO448" s="127"/>
      <c r="FP448" s="127"/>
      <c r="FQ448" s="127"/>
      <c r="FR448" s="127"/>
      <c r="FS448" s="127"/>
      <c r="FT448" s="127"/>
      <c r="FU448" s="127"/>
      <c r="FV448" s="127"/>
      <c r="FW448" s="127"/>
      <c r="FX448" s="127"/>
      <c r="FY448" s="127"/>
      <c r="FZ448" s="127"/>
      <c r="GA448" s="127"/>
      <c r="GB448" s="127"/>
      <c r="GC448" s="127"/>
      <c r="GD448" s="127"/>
      <c r="GE448" s="127"/>
      <c r="GF448" s="127"/>
      <c r="GG448" s="127"/>
      <c r="GH448" s="127"/>
      <c r="GI448" s="127"/>
      <c r="GJ448" s="127"/>
      <c r="GK448" s="127"/>
      <c r="GL448" s="127"/>
      <c r="GM448" s="127"/>
      <c r="GN448" s="127"/>
      <c r="GO448" s="127"/>
      <c r="GP448" s="127"/>
      <c r="GQ448" s="127"/>
      <c r="GR448" s="127"/>
      <c r="GS448" s="127"/>
      <c r="GT448" s="127"/>
      <c r="GU448" s="127"/>
      <c r="GV448" s="127"/>
      <c r="GW448" s="127"/>
      <c r="GX448" s="127"/>
      <c r="GY448" s="127"/>
      <c r="GZ448" s="127"/>
      <c r="HA448" s="127"/>
      <c r="HB448" s="127"/>
      <c r="HC448" s="127"/>
      <c r="HD448" s="127"/>
      <c r="HE448" s="127"/>
      <c r="HF448" s="127"/>
      <c r="HG448" s="127"/>
      <c r="HH448" s="127"/>
      <c r="HI448" s="127"/>
      <c r="HJ448" s="127"/>
      <c r="HK448" s="127"/>
      <c r="HL448" s="127"/>
      <c r="HM448" s="127"/>
      <c r="HN448" s="127"/>
      <c r="HO448" s="127"/>
      <c r="HP448" s="127"/>
      <c r="HQ448" s="127"/>
      <c r="HR448" s="127"/>
      <c r="HS448" s="127"/>
      <c r="HT448" s="127"/>
      <c r="HU448" s="127"/>
      <c r="HV448" s="127"/>
      <c r="HW448" s="127"/>
      <c r="HX448" s="127"/>
      <c r="HY448" s="127"/>
      <c r="HZ448" s="127"/>
      <c r="IA448" s="127"/>
      <c r="IB448" s="127"/>
      <c r="IC448" s="127"/>
      <c r="ID448" s="127"/>
      <c r="IE448" s="127"/>
      <c r="IF448" s="127"/>
      <c r="IG448" s="127"/>
      <c r="IH448" s="127"/>
      <c r="II448" s="127"/>
      <c r="IJ448" s="127"/>
      <c r="IK448" s="127"/>
      <c r="IL448" s="127"/>
      <c r="IM448" s="127"/>
      <c r="IN448" s="127"/>
      <c r="IO448" s="127"/>
      <c r="IP448" s="127"/>
    </row>
    <row r="449" spans="2:21" ht="12" customHeight="1">
      <c r="B449" s="1"/>
      <c r="C449" s="22"/>
      <c r="D449" s="12"/>
      <c r="E449" s="12"/>
      <c r="F449" s="12"/>
      <c r="G449" s="12"/>
      <c r="H449" s="12"/>
      <c r="I449" s="12"/>
      <c r="J449" s="12"/>
      <c r="K449" s="12"/>
      <c r="L449" s="12"/>
      <c r="M449" s="12"/>
      <c r="N449" s="12"/>
      <c r="O449" s="12"/>
      <c r="P449" s="187"/>
      <c r="Q449" s="187"/>
      <c r="R449" s="187"/>
      <c r="S449" s="187"/>
      <c r="T449" s="187"/>
      <c r="U449" s="187"/>
    </row>
    <row r="450" spans="2:21" s="82" customFormat="1" ht="12" customHeight="1">
      <c r="B450" s="1"/>
      <c r="C450" s="77"/>
      <c r="D450" s="76"/>
      <c r="E450" s="76"/>
      <c r="F450" s="76"/>
      <c r="G450" s="76"/>
      <c r="H450" s="76"/>
      <c r="I450" s="76"/>
      <c r="J450" s="76"/>
      <c r="K450" s="76"/>
      <c r="L450" s="76"/>
      <c r="M450" s="76"/>
      <c r="N450" s="76"/>
      <c r="O450" s="76"/>
      <c r="P450" s="187"/>
      <c r="Q450" s="187"/>
      <c r="R450" s="187"/>
      <c r="S450" s="187"/>
      <c r="T450" s="187"/>
      <c r="U450" s="187"/>
    </row>
    <row r="451" spans="2:21" s="82" customFormat="1" ht="12" customHeight="1">
      <c r="B451" s="1"/>
      <c r="C451" s="77"/>
      <c r="D451" s="76"/>
      <c r="E451" s="76"/>
      <c r="F451" s="243" t="s">
        <v>111</v>
      </c>
      <c r="G451" s="243"/>
      <c r="H451" s="243"/>
      <c r="I451" s="243"/>
      <c r="J451" s="243"/>
      <c r="K451" s="253">
        <v>2018</v>
      </c>
      <c r="L451" s="254"/>
      <c r="M451" s="255"/>
      <c r="N451" s="244">
        <v>2017</v>
      </c>
      <c r="O451" s="244"/>
      <c r="P451" s="244"/>
      <c r="Q451" s="187"/>
      <c r="R451" s="187"/>
      <c r="S451" s="187"/>
      <c r="T451" s="187"/>
      <c r="U451" s="187"/>
    </row>
    <row r="452" spans="2:21" s="82" customFormat="1" ht="12" customHeight="1">
      <c r="B452" s="1"/>
      <c r="C452" s="77"/>
      <c r="D452" s="76"/>
      <c r="E452" s="76"/>
      <c r="F452" s="233" t="s">
        <v>244</v>
      </c>
      <c r="G452" s="233"/>
      <c r="H452" s="233"/>
      <c r="I452" s="233"/>
      <c r="J452" s="233"/>
      <c r="K452" s="360">
        <f>SUM(K453:M459)</f>
        <v>9952671.25</v>
      </c>
      <c r="L452" s="361"/>
      <c r="M452" s="362"/>
      <c r="N452" s="284">
        <v>18060294.850000001</v>
      </c>
      <c r="O452" s="285"/>
      <c r="P452" s="286"/>
      <c r="Q452" s="187"/>
      <c r="R452" s="187"/>
      <c r="S452" s="187"/>
      <c r="T452" s="187"/>
      <c r="U452" s="187"/>
    </row>
    <row r="453" spans="2:21" s="82" customFormat="1" ht="12" customHeight="1">
      <c r="B453" s="1"/>
      <c r="C453" s="77"/>
      <c r="D453" s="76"/>
      <c r="E453" s="76"/>
      <c r="F453" s="233" t="s">
        <v>245</v>
      </c>
      <c r="G453" s="233"/>
      <c r="H453" s="233"/>
      <c r="I453" s="233"/>
      <c r="J453" s="233"/>
      <c r="K453" s="360">
        <v>403304</v>
      </c>
      <c r="L453" s="361"/>
      <c r="M453" s="362"/>
      <c r="N453" s="284">
        <v>545319.6</v>
      </c>
      <c r="O453" s="285"/>
      <c r="P453" s="286"/>
      <c r="Q453" s="187"/>
      <c r="R453" s="187"/>
      <c r="S453" s="187"/>
      <c r="T453" s="187"/>
      <c r="U453" s="187"/>
    </row>
    <row r="454" spans="2:21" s="82" customFormat="1" ht="12" customHeight="1">
      <c r="B454" s="1"/>
      <c r="C454" s="77"/>
      <c r="D454" s="132"/>
      <c r="E454" s="132"/>
      <c r="F454" s="233" t="s">
        <v>246</v>
      </c>
      <c r="G454" s="233"/>
      <c r="H454" s="233"/>
      <c r="I454" s="233"/>
      <c r="J454" s="233"/>
      <c r="K454" s="360">
        <v>0</v>
      </c>
      <c r="L454" s="361"/>
      <c r="M454" s="362"/>
      <c r="N454" s="284">
        <v>0</v>
      </c>
      <c r="O454" s="285"/>
      <c r="P454" s="286"/>
      <c r="Q454" s="187"/>
      <c r="R454" s="187"/>
      <c r="S454" s="187"/>
      <c r="T454" s="187"/>
      <c r="U454" s="187"/>
    </row>
    <row r="455" spans="2:21" s="82" customFormat="1" ht="12" customHeight="1">
      <c r="B455" s="1"/>
      <c r="C455" s="77"/>
      <c r="D455" s="132"/>
      <c r="E455" s="132"/>
      <c r="F455" s="233" t="s">
        <v>247</v>
      </c>
      <c r="G455" s="233"/>
      <c r="H455" s="233"/>
      <c r="I455" s="233"/>
      <c r="J455" s="233"/>
      <c r="K455" s="360">
        <v>9549367.25</v>
      </c>
      <c r="L455" s="361"/>
      <c r="M455" s="362"/>
      <c r="N455" s="284">
        <v>15246262</v>
      </c>
      <c r="O455" s="285"/>
      <c r="P455" s="286"/>
      <c r="Q455" s="187"/>
      <c r="R455" s="187"/>
      <c r="S455" s="187"/>
      <c r="T455" s="187"/>
      <c r="U455" s="187"/>
    </row>
    <row r="456" spans="2:21" s="82" customFormat="1" ht="12" customHeight="1">
      <c r="B456" s="1"/>
      <c r="C456" s="77"/>
      <c r="D456" s="132"/>
      <c r="E456" s="132"/>
      <c r="F456" s="233" t="s">
        <v>248</v>
      </c>
      <c r="G456" s="233"/>
      <c r="H456" s="233"/>
      <c r="I456" s="233"/>
      <c r="J456" s="233"/>
      <c r="K456" s="360">
        <v>0</v>
      </c>
      <c r="L456" s="361"/>
      <c r="M456" s="362"/>
      <c r="N456" s="284">
        <v>0</v>
      </c>
      <c r="O456" s="285"/>
      <c r="P456" s="286"/>
      <c r="Q456" s="187"/>
      <c r="R456" s="187"/>
      <c r="S456" s="187"/>
      <c r="T456" s="187"/>
      <c r="U456" s="187"/>
    </row>
    <row r="457" spans="2:21" s="82" customFormat="1" ht="12" customHeight="1">
      <c r="B457" s="1"/>
      <c r="C457" s="77"/>
      <c r="D457" s="132"/>
      <c r="E457" s="132"/>
      <c r="F457" s="233" t="s">
        <v>249</v>
      </c>
      <c r="G457" s="233"/>
      <c r="H457" s="233"/>
      <c r="I457" s="233"/>
      <c r="J457" s="233"/>
      <c r="K457" s="360">
        <v>0</v>
      </c>
      <c r="L457" s="361"/>
      <c r="M457" s="362"/>
      <c r="N457" s="284">
        <v>0</v>
      </c>
      <c r="O457" s="285"/>
      <c r="P457" s="286"/>
      <c r="Q457" s="187"/>
      <c r="R457" s="187"/>
      <c r="S457" s="187"/>
      <c r="T457" s="187"/>
      <c r="U457" s="187"/>
    </row>
    <row r="458" spans="2:21" s="82" customFormat="1" ht="12" customHeight="1">
      <c r="B458" s="1"/>
      <c r="C458" s="77"/>
      <c r="D458" s="132"/>
      <c r="E458" s="132"/>
      <c r="F458" s="233" t="s">
        <v>250</v>
      </c>
      <c r="G458" s="233"/>
      <c r="H458" s="233"/>
      <c r="I458" s="233"/>
      <c r="J458" s="233"/>
      <c r="K458" s="360">
        <v>0</v>
      </c>
      <c r="L458" s="361"/>
      <c r="M458" s="362"/>
      <c r="N458" s="284">
        <v>2268713.25</v>
      </c>
      <c r="O458" s="285"/>
      <c r="P458" s="286"/>
      <c r="Q458" s="187"/>
      <c r="R458" s="187"/>
      <c r="S458" s="187"/>
      <c r="T458" s="187"/>
      <c r="U458" s="187"/>
    </row>
    <row r="459" spans="2:21" s="82" customFormat="1" ht="12" customHeight="1">
      <c r="B459" s="1"/>
      <c r="C459" s="77"/>
      <c r="D459" s="132"/>
      <c r="E459" s="132"/>
      <c r="F459" s="233" t="s">
        <v>251</v>
      </c>
      <c r="G459" s="233"/>
      <c r="H459" s="233"/>
      <c r="I459" s="233"/>
      <c r="J459" s="233"/>
      <c r="K459" s="360">
        <v>0</v>
      </c>
      <c r="L459" s="361"/>
      <c r="M459" s="362"/>
      <c r="N459" s="284">
        <v>0</v>
      </c>
      <c r="O459" s="285"/>
      <c r="P459" s="286"/>
      <c r="Q459" s="187"/>
      <c r="R459" s="187"/>
      <c r="S459" s="187"/>
      <c r="T459" s="187"/>
      <c r="U459" s="187"/>
    </row>
    <row r="460" spans="2:21" s="82" customFormat="1" ht="12" customHeight="1">
      <c r="B460" s="1"/>
      <c r="C460" s="77"/>
      <c r="D460" s="132"/>
      <c r="E460" s="132"/>
      <c r="F460" s="233" t="s">
        <v>252</v>
      </c>
      <c r="G460" s="233"/>
      <c r="H460" s="233"/>
      <c r="I460" s="233"/>
      <c r="J460" s="233"/>
      <c r="K460" s="360">
        <f>SUM(K461:M468)</f>
        <v>18554137.399999999</v>
      </c>
      <c r="L460" s="361"/>
      <c r="M460" s="362"/>
      <c r="N460" s="284">
        <v>18087327.059999999</v>
      </c>
      <c r="O460" s="285"/>
      <c r="P460" s="286"/>
      <c r="Q460" s="187"/>
      <c r="R460" s="187"/>
      <c r="S460" s="187"/>
      <c r="T460" s="187"/>
      <c r="U460" s="187"/>
    </row>
    <row r="461" spans="2:21" s="82" customFormat="1" ht="12" customHeight="1">
      <c r="B461" s="1"/>
      <c r="C461" s="77"/>
      <c r="D461" s="132"/>
      <c r="E461" s="132"/>
      <c r="F461" s="233" t="s">
        <v>253</v>
      </c>
      <c r="G461" s="233"/>
      <c r="H461" s="233"/>
      <c r="I461" s="233"/>
      <c r="J461" s="233"/>
      <c r="K461" s="360">
        <v>551296.78</v>
      </c>
      <c r="L461" s="361"/>
      <c r="M461" s="362"/>
      <c r="N461" s="284">
        <v>668975.21</v>
      </c>
      <c r="O461" s="285"/>
      <c r="P461" s="286"/>
      <c r="Q461" s="187"/>
      <c r="R461" s="187"/>
      <c r="S461" s="187"/>
      <c r="T461" s="187"/>
      <c r="U461" s="187"/>
    </row>
    <row r="462" spans="2:21" s="82" customFormat="1" ht="12" customHeight="1">
      <c r="B462" s="1"/>
      <c r="C462" s="77"/>
      <c r="D462" s="132"/>
      <c r="E462" s="132"/>
      <c r="F462" s="233" t="s">
        <v>254</v>
      </c>
      <c r="G462" s="233"/>
      <c r="H462" s="233"/>
      <c r="I462" s="233"/>
      <c r="J462" s="233"/>
      <c r="K462" s="360">
        <v>0</v>
      </c>
      <c r="L462" s="361"/>
      <c r="M462" s="362"/>
      <c r="N462" s="284">
        <v>0</v>
      </c>
      <c r="O462" s="285"/>
      <c r="P462" s="286"/>
      <c r="Q462" s="187"/>
      <c r="R462" s="187"/>
      <c r="S462" s="187"/>
      <c r="T462" s="187"/>
      <c r="U462" s="187"/>
    </row>
    <row r="463" spans="2:21" s="82" customFormat="1" ht="12" customHeight="1">
      <c r="B463" s="1"/>
      <c r="C463" s="77"/>
      <c r="D463" s="132"/>
      <c r="E463" s="132"/>
      <c r="F463" s="233" t="s">
        <v>255</v>
      </c>
      <c r="G463" s="233"/>
      <c r="H463" s="233"/>
      <c r="I463" s="233"/>
      <c r="J463" s="233"/>
      <c r="K463" s="360">
        <v>255360.23</v>
      </c>
      <c r="L463" s="361"/>
      <c r="M463" s="362"/>
      <c r="N463" s="284">
        <v>304931.03000000003</v>
      </c>
      <c r="O463" s="285"/>
      <c r="P463" s="286"/>
      <c r="Q463" s="187"/>
      <c r="R463" s="187"/>
      <c r="S463" s="187"/>
      <c r="T463" s="187"/>
      <c r="U463" s="187"/>
    </row>
    <row r="464" spans="2:21" s="82" customFormat="1" ht="12" customHeight="1">
      <c r="B464" s="1"/>
      <c r="C464" s="77"/>
      <c r="D464" s="76"/>
      <c r="E464" s="76"/>
      <c r="F464" s="233" t="s">
        <v>256</v>
      </c>
      <c r="G464" s="233"/>
      <c r="H464" s="233"/>
      <c r="I464" s="233"/>
      <c r="J464" s="233"/>
      <c r="K464" s="360">
        <v>7231597.6900000004</v>
      </c>
      <c r="L464" s="361"/>
      <c r="M464" s="362"/>
      <c r="N464" s="284">
        <v>6521740.3099999996</v>
      </c>
      <c r="O464" s="285"/>
      <c r="P464" s="286"/>
      <c r="Q464" s="187"/>
      <c r="R464" s="187"/>
      <c r="S464" s="187"/>
      <c r="T464" s="187"/>
      <c r="U464" s="187"/>
    </row>
    <row r="465" spans="1:21" s="82" customFormat="1" ht="12" customHeight="1">
      <c r="B465" s="1"/>
      <c r="C465" s="77"/>
      <c r="D465" s="76"/>
      <c r="E465" s="76"/>
      <c r="F465" s="233" t="s">
        <v>257</v>
      </c>
      <c r="G465" s="233"/>
      <c r="H465" s="233"/>
      <c r="I465" s="233"/>
      <c r="J465" s="233"/>
      <c r="K465" s="360">
        <v>0</v>
      </c>
      <c r="L465" s="361"/>
      <c r="M465" s="362"/>
      <c r="N465" s="284">
        <v>0</v>
      </c>
      <c r="O465" s="285"/>
      <c r="P465" s="286"/>
      <c r="Q465" s="187"/>
      <c r="R465" s="187"/>
      <c r="S465" s="187"/>
      <c r="T465" s="187"/>
      <c r="U465" s="187"/>
    </row>
    <row r="466" spans="1:21" s="82" customFormat="1" ht="12" customHeight="1">
      <c r="B466" s="1"/>
      <c r="C466" s="77"/>
      <c r="D466" s="132"/>
      <c r="E466" s="132"/>
      <c r="F466" s="233" t="s">
        <v>258</v>
      </c>
      <c r="G466" s="233"/>
      <c r="H466" s="233"/>
      <c r="I466" s="233"/>
      <c r="J466" s="233"/>
      <c r="K466" s="360">
        <v>10515882.699999999</v>
      </c>
      <c r="L466" s="361"/>
      <c r="M466" s="362"/>
      <c r="N466" s="284">
        <v>10591680.51</v>
      </c>
      <c r="O466" s="285"/>
      <c r="P466" s="286"/>
      <c r="Q466" s="187"/>
      <c r="R466" s="187"/>
      <c r="S466" s="187"/>
      <c r="T466" s="187"/>
      <c r="U466" s="187"/>
    </row>
    <row r="467" spans="1:21" s="82" customFormat="1" ht="12" customHeight="1">
      <c r="B467" s="1"/>
      <c r="C467" s="77"/>
      <c r="D467" s="132"/>
      <c r="E467" s="132"/>
      <c r="F467" s="233" t="s">
        <v>259</v>
      </c>
      <c r="G467" s="233"/>
      <c r="H467" s="233"/>
      <c r="I467" s="233"/>
      <c r="J467" s="233"/>
      <c r="K467" s="360">
        <v>0</v>
      </c>
      <c r="L467" s="361"/>
      <c r="M467" s="362"/>
      <c r="N467" s="284">
        <v>0</v>
      </c>
      <c r="O467" s="285"/>
      <c r="P467" s="286"/>
      <c r="Q467" s="187"/>
      <c r="R467" s="187"/>
      <c r="S467" s="187"/>
      <c r="T467" s="187"/>
      <c r="U467" s="187"/>
    </row>
    <row r="468" spans="1:21" s="82" customFormat="1" ht="12" customHeight="1">
      <c r="B468" s="1"/>
      <c r="C468" s="77"/>
      <c r="D468" s="132"/>
      <c r="E468" s="132"/>
      <c r="F468" s="233" t="s">
        <v>260</v>
      </c>
      <c r="G468" s="233"/>
      <c r="H468" s="233"/>
      <c r="I468" s="233"/>
      <c r="J468" s="233"/>
      <c r="K468" s="360">
        <v>0</v>
      </c>
      <c r="L468" s="361"/>
      <c r="M468" s="362"/>
      <c r="N468" s="284">
        <v>0</v>
      </c>
      <c r="O468" s="285"/>
      <c r="P468" s="286"/>
      <c r="Q468" s="187"/>
      <c r="R468" s="187"/>
      <c r="S468" s="187"/>
      <c r="T468" s="187"/>
      <c r="U468" s="187"/>
    </row>
    <row r="469" spans="1:21" s="82" customFormat="1" ht="12" customHeight="1">
      <c r="B469" s="1"/>
      <c r="C469" s="77"/>
      <c r="D469" s="132"/>
      <c r="E469" s="132"/>
      <c r="F469" s="233" t="s">
        <v>261</v>
      </c>
      <c r="G469" s="233"/>
      <c r="H469" s="233"/>
      <c r="I469" s="233"/>
      <c r="J469" s="233"/>
      <c r="K469" s="360">
        <v>19629</v>
      </c>
      <c r="L469" s="361"/>
      <c r="M469" s="362"/>
      <c r="N469" s="284">
        <v>3330</v>
      </c>
      <c r="O469" s="285"/>
      <c r="P469" s="286"/>
      <c r="Q469" s="187"/>
      <c r="R469" s="187"/>
      <c r="S469" s="187"/>
      <c r="T469" s="187"/>
      <c r="U469" s="187"/>
    </row>
    <row r="470" spans="1:21" s="82" customFormat="1" ht="12" customHeight="1">
      <c r="B470" s="1"/>
      <c r="C470" s="77"/>
      <c r="D470" s="76"/>
      <c r="E470" s="76"/>
      <c r="F470" s="233" t="s">
        <v>262</v>
      </c>
      <c r="G470" s="233"/>
      <c r="H470" s="233"/>
      <c r="I470" s="233"/>
      <c r="J470" s="233"/>
      <c r="K470" s="360">
        <v>19629</v>
      </c>
      <c r="L470" s="361"/>
      <c r="M470" s="362"/>
      <c r="N470" s="284">
        <v>3330</v>
      </c>
      <c r="O470" s="285"/>
      <c r="P470" s="286"/>
      <c r="Q470" s="187"/>
      <c r="R470" s="187"/>
      <c r="S470" s="187"/>
      <c r="T470" s="187"/>
      <c r="U470" s="187"/>
    </row>
    <row r="471" spans="1:21" s="82" customFormat="1" ht="12" customHeight="1">
      <c r="B471" s="1"/>
      <c r="C471" s="77"/>
      <c r="D471" s="76"/>
      <c r="E471" s="76"/>
      <c r="F471" s="233" t="s">
        <v>263</v>
      </c>
      <c r="G471" s="233"/>
      <c r="H471" s="233"/>
      <c r="I471" s="233"/>
      <c r="J471" s="233"/>
      <c r="K471" s="360">
        <v>0</v>
      </c>
      <c r="L471" s="361"/>
      <c r="M471" s="362"/>
      <c r="N471" s="284">
        <v>0</v>
      </c>
      <c r="O471" s="285"/>
      <c r="P471" s="286"/>
      <c r="Q471" s="187"/>
      <c r="R471" s="187"/>
      <c r="S471" s="187"/>
      <c r="T471" s="187"/>
      <c r="U471" s="187"/>
    </row>
    <row r="472" spans="1:21" s="82" customFormat="1" ht="12" customHeight="1">
      <c r="B472" s="1"/>
      <c r="C472" s="77"/>
      <c r="D472" s="76"/>
      <c r="E472" s="76"/>
      <c r="F472" s="233" t="s">
        <v>264</v>
      </c>
      <c r="G472" s="233"/>
      <c r="H472" s="233"/>
      <c r="I472" s="233"/>
      <c r="J472" s="233"/>
      <c r="K472" s="360">
        <v>0</v>
      </c>
      <c r="L472" s="361"/>
      <c r="M472" s="362"/>
      <c r="N472" s="284">
        <v>0</v>
      </c>
      <c r="O472" s="285"/>
      <c r="P472" s="286"/>
      <c r="Q472" s="187"/>
      <c r="R472" s="187"/>
      <c r="S472" s="187"/>
      <c r="T472" s="187"/>
      <c r="U472" s="187"/>
    </row>
    <row r="473" spans="1:21" s="82" customFormat="1" ht="12" customHeight="1">
      <c r="B473" s="1"/>
      <c r="C473" s="77"/>
      <c r="D473" s="76"/>
      <c r="E473" s="76"/>
      <c r="F473" s="233" t="s">
        <v>265</v>
      </c>
      <c r="G473" s="233"/>
      <c r="H473" s="233"/>
      <c r="I473" s="233"/>
      <c r="J473" s="233"/>
      <c r="K473" s="360">
        <v>0</v>
      </c>
      <c r="L473" s="361"/>
      <c r="M473" s="362"/>
      <c r="N473" s="284">
        <v>0</v>
      </c>
      <c r="O473" s="285"/>
      <c r="P473" s="286"/>
      <c r="Q473" s="187"/>
      <c r="R473" s="187"/>
      <c r="S473" s="187"/>
      <c r="T473" s="187"/>
      <c r="U473" s="187"/>
    </row>
    <row r="474" spans="1:21" s="82" customFormat="1" ht="12" customHeight="1">
      <c r="B474" s="1"/>
      <c r="C474" s="77"/>
      <c r="D474" s="132"/>
      <c r="E474" s="132"/>
      <c r="F474" s="233" t="s">
        <v>266</v>
      </c>
      <c r="G474" s="233"/>
      <c r="H474" s="233"/>
      <c r="I474" s="233"/>
      <c r="J474" s="233"/>
      <c r="K474" s="360">
        <v>7965608</v>
      </c>
      <c r="L474" s="361"/>
      <c r="M474" s="362"/>
      <c r="N474" s="284">
        <v>0</v>
      </c>
      <c r="O474" s="285"/>
      <c r="P474" s="286"/>
      <c r="Q474" s="187"/>
      <c r="R474" s="187"/>
      <c r="S474" s="187"/>
      <c r="T474" s="187"/>
      <c r="U474" s="187"/>
    </row>
    <row r="475" spans="1:21" s="82" customFormat="1" ht="12" customHeight="1">
      <c r="B475" s="1"/>
      <c r="C475" s="77"/>
      <c r="D475" s="76"/>
      <c r="E475" s="76"/>
      <c r="F475" s="105" t="s">
        <v>154</v>
      </c>
      <c r="G475" s="106"/>
      <c r="H475" s="106"/>
      <c r="I475" s="106"/>
      <c r="J475" s="107"/>
      <c r="K475" s="309">
        <f>SUM(K453:M459,K461:M468,K470:M474)</f>
        <v>36492045.649999999</v>
      </c>
      <c r="L475" s="309"/>
      <c r="M475" s="309"/>
      <c r="N475" s="309">
        <f>SUM(N453:P459,N461:P468,N470:P474)</f>
        <v>36150951.910000004</v>
      </c>
      <c r="O475" s="309"/>
      <c r="P475" s="309"/>
      <c r="Q475" s="187"/>
      <c r="R475" s="187"/>
      <c r="S475" s="187"/>
      <c r="T475" s="187"/>
      <c r="U475" s="187"/>
    </row>
    <row r="476" spans="1:21" s="82" customFormat="1" ht="12" customHeight="1">
      <c r="B476" s="1"/>
      <c r="C476" s="77"/>
      <c r="D476" s="76"/>
      <c r="E476" s="76"/>
      <c r="F476" s="76"/>
      <c r="G476" s="76"/>
      <c r="H476" s="76"/>
      <c r="I476" s="76"/>
      <c r="J476" s="76"/>
      <c r="K476" s="76"/>
      <c r="L476" s="76"/>
      <c r="M476" s="76"/>
      <c r="N476" s="76"/>
      <c r="O476" s="76"/>
      <c r="P476" s="187"/>
      <c r="Q476" s="187"/>
      <c r="R476" s="187"/>
      <c r="S476" s="187"/>
      <c r="T476" s="187"/>
      <c r="U476" s="187"/>
    </row>
    <row r="477" spans="1:21" s="82" customFormat="1" ht="12" customHeight="1">
      <c r="A477" s="159"/>
      <c r="B477" s="162"/>
      <c r="C477" s="77"/>
      <c r="D477" s="76"/>
      <c r="E477" s="76"/>
      <c r="F477" s="76"/>
      <c r="G477" s="76"/>
      <c r="H477" s="76"/>
      <c r="I477" s="76"/>
      <c r="J477" s="76"/>
      <c r="K477" s="76"/>
      <c r="L477" s="76"/>
      <c r="M477" s="76"/>
      <c r="N477" s="76"/>
      <c r="O477" s="76"/>
      <c r="P477" s="187"/>
      <c r="Q477" s="187"/>
      <c r="R477" s="187"/>
      <c r="S477" s="187"/>
      <c r="T477" s="187"/>
      <c r="U477" s="187"/>
    </row>
    <row r="478" spans="1:21" s="118" customFormat="1" ht="12" customHeight="1">
      <c r="A478" s="160"/>
      <c r="B478" s="160"/>
      <c r="C478" s="111" t="s">
        <v>63</v>
      </c>
      <c r="D478" s="337" t="s">
        <v>37</v>
      </c>
      <c r="E478" s="337"/>
      <c r="F478" s="337"/>
      <c r="G478" s="337"/>
      <c r="H478" s="337"/>
      <c r="I478" s="337"/>
      <c r="J478" s="337"/>
      <c r="K478" s="337"/>
      <c r="L478" s="337"/>
      <c r="M478" s="337"/>
      <c r="N478" s="337"/>
      <c r="O478" s="337"/>
      <c r="P478" s="337"/>
      <c r="Q478" s="183"/>
      <c r="R478" s="183"/>
      <c r="S478" s="183"/>
      <c r="T478" s="183"/>
      <c r="U478" s="183"/>
    </row>
    <row r="480" spans="1:21" s="82" customFormat="1" ht="12" customHeight="1">
      <c r="G480" s="290"/>
      <c r="H480" s="291"/>
      <c r="I480" s="291"/>
      <c r="J480" s="292"/>
      <c r="K480" s="313">
        <v>2018</v>
      </c>
      <c r="L480" s="314"/>
      <c r="M480" s="315"/>
      <c r="N480" s="312"/>
      <c r="O480" s="312"/>
      <c r="P480" s="312"/>
    </row>
    <row r="481" spans="2:21" s="82" customFormat="1" ht="12" customHeight="1">
      <c r="B481" s="108"/>
      <c r="C481" s="81"/>
      <c r="D481" s="81"/>
      <c r="G481" s="290" t="s">
        <v>32</v>
      </c>
      <c r="H481" s="291"/>
      <c r="I481" s="291"/>
      <c r="J481" s="292"/>
      <c r="K481" s="321"/>
      <c r="L481" s="322"/>
      <c r="M481" s="323"/>
      <c r="N481" s="320"/>
      <c r="O481" s="320"/>
      <c r="P481" s="320"/>
    </row>
    <row r="482" spans="2:21" s="82" customFormat="1" ht="12" customHeight="1">
      <c r="B482" s="80"/>
      <c r="C482" s="80"/>
      <c r="D482" s="80"/>
      <c r="E482" s="80"/>
      <c r="F482" s="80"/>
      <c r="G482" s="281" t="s">
        <v>458</v>
      </c>
      <c r="H482" s="282"/>
      <c r="I482" s="282"/>
      <c r="J482" s="283"/>
      <c r="K482" s="284">
        <v>0</v>
      </c>
      <c r="L482" s="285"/>
      <c r="M482" s="286"/>
      <c r="N482" s="310"/>
      <c r="O482" s="310"/>
      <c r="P482" s="310"/>
      <c r="S482" s="182"/>
      <c r="T482" s="182"/>
      <c r="U482" s="182"/>
    </row>
    <row r="483" spans="2:21" s="82" customFormat="1" ht="12" customHeight="1">
      <c r="B483" s="122"/>
      <c r="C483" s="122"/>
      <c r="D483" s="122"/>
      <c r="E483" s="122"/>
      <c r="F483" s="122"/>
      <c r="G483" s="281" t="s">
        <v>459</v>
      </c>
      <c r="H483" s="282"/>
      <c r="I483" s="282"/>
      <c r="J483" s="283"/>
      <c r="K483" s="284">
        <v>0</v>
      </c>
      <c r="L483" s="285"/>
      <c r="M483" s="286"/>
      <c r="N483" s="310"/>
      <c r="O483" s="310"/>
      <c r="P483" s="310"/>
      <c r="S483" s="182"/>
      <c r="T483" s="182"/>
      <c r="U483" s="182"/>
    </row>
    <row r="484" spans="2:21" s="82" customFormat="1" ht="12" customHeight="1">
      <c r="B484" s="134"/>
      <c r="C484" s="134"/>
      <c r="D484" s="134"/>
      <c r="E484" s="134"/>
      <c r="F484" s="134"/>
      <c r="G484" s="281" t="s">
        <v>460</v>
      </c>
      <c r="H484" s="282"/>
      <c r="I484" s="282"/>
      <c r="J484" s="283"/>
      <c r="K484" s="284">
        <v>0</v>
      </c>
      <c r="L484" s="285"/>
      <c r="M484" s="286"/>
      <c r="N484" s="138"/>
      <c r="O484" s="138"/>
      <c r="P484" s="180"/>
      <c r="S484" s="182"/>
      <c r="T484" s="182"/>
      <c r="U484" s="182"/>
    </row>
    <row r="485" spans="2:21" s="82" customFormat="1" ht="12" customHeight="1">
      <c r="B485" s="134"/>
      <c r="C485" s="134"/>
      <c r="D485" s="134"/>
      <c r="E485" s="134"/>
      <c r="F485" s="134"/>
      <c r="G485" s="281" t="s">
        <v>461</v>
      </c>
      <c r="H485" s="282"/>
      <c r="I485" s="282"/>
      <c r="J485" s="283"/>
      <c r="K485" s="284">
        <v>0</v>
      </c>
      <c r="L485" s="285"/>
      <c r="M485" s="286"/>
      <c r="N485" s="138"/>
      <c r="O485" s="138"/>
      <c r="P485" s="180"/>
      <c r="S485" s="182"/>
      <c r="T485" s="182"/>
      <c r="U485" s="182"/>
    </row>
    <row r="486" spans="2:21" s="82" customFormat="1" ht="12" customHeight="1">
      <c r="B486" s="134"/>
      <c r="C486" s="134"/>
      <c r="D486" s="134"/>
      <c r="E486" s="134"/>
      <c r="F486" s="134"/>
      <c r="G486" s="281" t="s">
        <v>462</v>
      </c>
      <c r="H486" s="282"/>
      <c r="I486" s="282"/>
      <c r="J486" s="283"/>
      <c r="K486" s="284">
        <v>0</v>
      </c>
      <c r="L486" s="285"/>
      <c r="M486" s="286"/>
      <c r="N486" s="138"/>
      <c r="O486" s="138"/>
      <c r="P486" s="180"/>
      <c r="S486" s="182"/>
      <c r="T486" s="182"/>
      <c r="U486" s="182"/>
    </row>
    <row r="487" spans="2:21" s="82" customFormat="1" ht="12" customHeight="1">
      <c r="B487" s="134"/>
      <c r="C487" s="134"/>
      <c r="D487" s="134"/>
      <c r="E487" s="134"/>
      <c r="F487" s="134"/>
      <c r="G487" s="281" t="s">
        <v>463</v>
      </c>
      <c r="H487" s="282"/>
      <c r="I487" s="282"/>
      <c r="J487" s="283"/>
      <c r="K487" s="284">
        <v>0</v>
      </c>
      <c r="L487" s="285"/>
      <c r="M487" s="286"/>
      <c r="N487" s="138"/>
      <c r="O487" s="138"/>
      <c r="P487" s="180"/>
      <c r="S487" s="182"/>
      <c r="T487" s="182"/>
      <c r="U487" s="182"/>
    </row>
    <row r="488" spans="2:21" s="82" customFormat="1" ht="12" customHeight="1">
      <c r="B488" s="134"/>
      <c r="C488" s="134"/>
      <c r="D488" s="134"/>
      <c r="E488" s="134"/>
      <c r="F488" s="134"/>
      <c r="G488" s="281" t="s">
        <v>464</v>
      </c>
      <c r="H488" s="282"/>
      <c r="I488" s="282"/>
      <c r="J488" s="283"/>
      <c r="K488" s="284">
        <v>0</v>
      </c>
      <c r="L488" s="285"/>
      <c r="M488" s="286"/>
      <c r="N488" s="138"/>
      <c r="O488" s="138"/>
      <c r="P488" s="180"/>
      <c r="S488" s="182"/>
      <c r="T488" s="182"/>
      <c r="U488" s="182"/>
    </row>
    <row r="489" spans="2:21" s="82" customFormat="1" ht="12" customHeight="1">
      <c r="B489" s="134"/>
      <c r="C489" s="134"/>
      <c r="D489" s="134"/>
      <c r="E489" s="134"/>
      <c r="F489" s="134"/>
      <c r="G489" s="281" t="s">
        <v>465</v>
      </c>
      <c r="H489" s="282"/>
      <c r="I489" s="282"/>
      <c r="J489" s="283"/>
      <c r="K489" s="284">
        <v>0</v>
      </c>
      <c r="L489" s="285"/>
      <c r="M489" s="286"/>
      <c r="N489" s="138"/>
      <c r="O489" s="138"/>
      <c r="P489" s="180"/>
      <c r="S489" s="182"/>
      <c r="T489" s="182"/>
      <c r="U489" s="182"/>
    </row>
    <row r="490" spans="2:21" s="82" customFormat="1" ht="12" customHeight="1">
      <c r="B490" s="134"/>
      <c r="C490" s="134"/>
      <c r="D490" s="134"/>
      <c r="E490" s="134"/>
      <c r="F490" s="134"/>
      <c r="G490" s="281" t="s">
        <v>466</v>
      </c>
      <c r="H490" s="282"/>
      <c r="I490" s="282"/>
      <c r="J490" s="283"/>
      <c r="K490" s="284">
        <v>0</v>
      </c>
      <c r="L490" s="285"/>
      <c r="M490" s="286"/>
      <c r="N490" s="138"/>
      <c r="O490" s="138"/>
      <c r="P490" s="180"/>
      <c r="S490" s="182"/>
      <c r="T490" s="182"/>
      <c r="U490" s="182"/>
    </row>
    <row r="491" spans="2:21" s="82" customFormat="1" ht="12" customHeight="1">
      <c r="B491" s="134"/>
      <c r="C491" s="134"/>
      <c r="D491" s="134"/>
      <c r="E491" s="134"/>
      <c r="F491" s="134"/>
      <c r="G491" s="281" t="s">
        <v>467</v>
      </c>
      <c r="H491" s="282"/>
      <c r="I491" s="282"/>
      <c r="J491" s="283"/>
      <c r="K491" s="284">
        <v>0</v>
      </c>
      <c r="L491" s="285"/>
      <c r="M491" s="286"/>
      <c r="N491" s="138"/>
      <c r="O491" s="138"/>
      <c r="P491" s="180"/>
      <c r="S491" s="182"/>
      <c r="T491" s="182"/>
      <c r="U491" s="182"/>
    </row>
    <row r="492" spans="2:21" s="82" customFormat="1" ht="12" customHeight="1">
      <c r="B492" s="134"/>
      <c r="C492" s="134"/>
      <c r="D492" s="134"/>
      <c r="E492" s="134"/>
      <c r="F492" s="134"/>
      <c r="G492" s="281" t="s">
        <v>468</v>
      </c>
      <c r="H492" s="282"/>
      <c r="I492" s="282"/>
      <c r="J492" s="283"/>
      <c r="K492" s="284">
        <v>0</v>
      </c>
      <c r="L492" s="285"/>
      <c r="M492" s="286"/>
      <c r="N492" s="138"/>
      <c r="O492" s="138"/>
      <c r="P492" s="180"/>
      <c r="S492" s="182"/>
      <c r="T492" s="182"/>
      <c r="U492" s="182"/>
    </row>
    <row r="493" spans="2:21" s="82" customFormat="1" ht="12" customHeight="1">
      <c r="B493" s="134"/>
      <c r="C493" s="134"/>
      <c r="D493" s="134"/>
      <c r="E493" s="134"/>
      <c r="F493" s="134"/>
      <c r="G493" s="281" t="s">
        <v>469</v>
      </c>
      <c r="H493" s="282"/>
      <c r="I493" s="282"/>
      <c r="J493" s="283"/>
      <c r="K493" s="284">
        <v>0</v>
      </c>
      <c r="L493" s="285"/>
      <c r="M493" s="286"/>
      <c r="N493" s="138"/>
      <c r="O493" s="138"/>
      <c r="P493" s="180"/>
      <c r="S493" s="182"/>
      <c r="T493" s="182"/>
      <c r="U493" s="182"/>
    </row>
    <row r="494" spans="2:21" s="82" customFormat="1" ht="12" customHeight="1">
      <c r="B494" s="134"/>
      <c r="C494" s="134"/>
      <c r="D494" s="134"/>
      <c r="E494" s="134"/>
      <c r="F494" s="134"/>
      <c r="G494" s="281" t="s">
        <v>470</v>
      </c>
      <c r="H494" s="282"/>
      <c r="I494" s="282"/>
      <c r="J494" s="283"/>
      <c r="K494" s="284">
        <v>0</v>
      </c>
      <c r="L494" s="285"/>
      <c r="M494" s="286"/>
      <c r="N494" s="138"/>
      <c r="O494" s="138"/>
      <c r="P494" s="180"/>
      <c r="S494" s="182"/>
      <c r="T494" s="182"/>
      <c r="U494" s="182"/>
    </row>
    <row r="495" spans="2:21" s="82" customFormat="1" ht="12" customHeight="1">
      <c r="B495" s="134"/>
      <c r="C495" s="134"/>
      <c r="D495" s="134"/>
      <c r="E495" s="134"/>
      <c r="F495" s="134"/>
      <c r="G495" s="281" t="s">
        <v>471</v>
      </c>
      <c r="H495" s="282"/>
      <c r="I495" s="282"/>
      <c r="J495" s="283"/>
      <c r="K495" s="284">
        <v>0</v>
      </c>
      <c r="L495" s="285"/>
      <c r="M495" s="286"/>
      <c r="N495" s="138"/>
      <c r="O495" s="138"/>
      <c r="P495" s="180"/>
      <c r="S495" s="182"/>
      <c r="T495" s="182"/>
      <c r="U495" s="182"/>
    </row>
    <row r="496" spans="2:21" s="82" customFormat="1" ht="12" customHeight="1">
      <c r="B496" s="134"/>
      <c r="C496" s="134"/>
      <c r="D496" s="134"/>
      <c r="E496" s="134"/>
      <c r="F496" s="134"/>
      <c r="G496" s="281" t="s">
        <v>472</v>
      </c>
      <c r="H496" s="282"/>
      <c r="I496" s="282"/>
      <c r="J496" s="283"/>
      <c r="K496" s="284">
        <v>0</v>
      </c>
      <c r="L496" s="285"/>
      <c r="M496" s="286"/>
      <c r="N496" s="138"/>
      <c r="O496" s="138"/>
      <c r="P496" s="180"/>
      <c r="S496" s="182"/>
      <c r="T496" s="182"/>
      <c r="U496" s="182"/>
    </row>
    <row r="497" spans="2:21" s="82" customFormat="1" ht="12" customHeight="1">
      <c r="B497" s="122"/>
      <c r="C497" s="122"/>
      <c r="D497" s="122"/>
      <c r="E497" s="122"/>
      <c r="F497" s="122"/>
      <c r="G497" s="281" t="s">
        <v>473</v>
      </c>
      <c r="H497" s="282"/>
      <c r="I497" s="282"/>
      <c r="J497" s="283"/>
      <c r="K497" s="284">
        <v>0</v>
      </c>
      <c r="L497" s="285"/>
      <c r="M497" s="286"/>
      <c r="N497" s="310"/>
      <c r="O497" s="310"/>
      <c r="P497" s="310"/>
      <c r="S497" s="182"/>
      <c r="T497" s="182"/>
      <c r="U497" s="182"/>
    </row>
    <row r="498" spans="2:21" s="82" customFormat="1" ht="12" customHeight="1">
      <c r="B498" s="122"/>
      <c r="C498" s="122"/>
      <c r="D498" s="122"/>
      <c r="E498" s="122"/>
      <c r="F498" s="122"/>
      <c r="G498" s="281" t="s">
        <v>474</v>
      </c>
      <c r="H498" s="282"/>
      <c r="I498" s="282"/>
      <c r="J498" s="283"/>
      <c r="K498" s="284">
        <v>0</v>
      </c>
      <c r="L498" s="285"/>
      <c r="M498" s="286"/>
      <c r="N498" s="310"/>
      <c r="O498" s="310"/>
      <c r="P498" s="310"/>
      <c r="S498" s="182"/>
      <c r="T498" s="182"/>
      <c r="U498" s="182"/>
    </row>
    <row r="499" spans="2:21" s="82" customFormat="1" ht="12" customHeight="1">
      <c r="B499" s="1"/>
      <c r="G499" s="281" t="s">
        <v>475</v>
      </c>
      <c r="H499" s="282"/>
      <c r="I499" s="282"/>
      <c r="J499" s="283"/>
      <c r="K499" s="284">
        <v>0</v>
      </c>
      <c r="L499" s="285"/>
      <c r="M499" s="286"/>
      <c r="N499" s="310"/>
      <c r="O499" s="310"/>
      <c r="P499" s="310"/>
    </row>
    <row r="500" spans="2:21" s="82" customFormat="1" ht="12" customHeight="1">
      <c r="B500" s="1"/>
      <c r="G500" s="281" t="s">
        <v>476</v>
      </c>
      <c r="H500" s="282"/>
      <c r="I500" s="282"/>
      <c r="J500" s="283"/>
      <c r="K500" s="284">
        <v>0</v>
      </c>
      <c r="L500" s="285"/>
      <c r="M500" s="286"/>
      <c r="N500" s="310"/>
      <c r="O500" s="310"/>
      <c r="P500" s="310"/>
    </row>
    <row r="501" spans="2:21" s="82" customFormat="1" ht="12" customHeight="1">
      <c r="B501" s="1"/>
      <c r="G501" s="281" t="s">
        <v>477</v>
      </c>
      <c r="H501" s="282"/>
      <c r="I501" s="282"/>
      <c r="J501" s="283"/>
      <c r="K501" s="284">
        <v>0</v>
      </c>
      <c r="L501" s="285"/>
      <c r="M501" s="286"/>
      <c r="N501" s="310"/>
      <c r="O501" s="310"/>
      <c r="P501" s="310"/>
    </row>
    <row r="502" spans="2:21" s="82" customFormat="1" ht="12" customHeight="1">
      <c r="B502" s="1"/>
      <c r="G502" s="281" t="s">
        <v>477</v>
      </c>
      <c r="H502" s="282"/>
      <c r="I502" s="282"/>
      <c r="J502" s="283"/>
      <c r="K502" s="284">
        <v>0</v>
      </c>
      <c r="L502" s="285"/>
      <c r="M502" s="286"/>
      <c r="N502" s="310"/>
      <c r="O502" s="310"/>
      <c r="P502" s="310"/>
    </row>
    <row r="503" spans="2:21" s="82" customFormat="1" ht="12" customHeight="1">
      <c r="B503" s="1"/>
      <c r="G503" s="281" t="s">
        <v>478</v>
      </c>
      <c r="H503" s="282"/>
      <c r="I503" s="282"/>
      <c r="J503" s="283"/>
      <c r="K503" s="284">
        <v>0</v>
      </c>
      <c r="L503" s="285"/>
      <c r="M503" s="286"/>
      <c r="N503" s="138"/>
      <c r="O503" s="138"/>
      <c r="P503" s="180"/>
    </row>
    <row r="504" spans="2:21" s="82" customFormat="1" ht="12" customHeight="1">
      <c r="B504" s="1"/>
      <c r="G504" s="281" t="s">
        <v>478</v>
      </c>
      <c r="H504" s="282"/>
      <c r="I504" s="282"/>
      <c r="J504" s="283"/>
      <c r="K504" s="284">
        <v>0</v>
      </c>
      <c r="L504" s="285"/>
      <c r="M504" s="286"/>
      <c r="N504" s="138"/>
      <c r="O504" s="138"/>
      <c r="P504" s="180"/>
    </row>
    <row r="505" spans="2:21" s="82" customFormat="1" ht="12" customHeight="1">
      <c r="B505" s="1"/>
      <c r="G505" s="281" t="s">
        <v>479</v>
      </c>
      <c r="H505" s="282"/>
      <c r="I505" s="282"/>
      <c r="J505" s="283"/>
      <c r="K505" s="284">
        <v>0</v>
      </c>
      <c r="L505" s="285"/>
      <c r="M505" s="286"/>
      <c r="N505" s="138"/>
      <c r="O505" s="138"/>
      <c r="P505" s="180"/>
    </row>
    <row r="506" spans="2:21" s="82" customFormat="1" ht="12" customHeight="1">
      <c r="B506" s="1"/>
      <c r="G506" s="281" t="s">
        <v>480</v>
      </c>
      <c r="H506" s="282"/>
      <c r="I506" s="282"/>
      <c r="J506" s="283"/>
      <c r="K506" s="284">
        <v>0</v>
      </c>
      <c r="L506" s="285"/>
      <c r="M506" s="286"/>
      <c r="N506" s="138"/>
      <c r="O506" s="138"/>
      <c r="P506" s="180"/>
    </row>
    <row r="507" spans="2:21" s="82" customFormat="1" ht="12" customHeight="1">
      <c r="B507" s="1"/>
      <c r="G507" s="281" t="s">
        <v>481</v>
      </c>
      <c r="H507" s="282"/>
      <c r="I507" s="282"/>
      <c r="J507" s="283"/>
      <c r="K507" s="284">
        <v>0</v>
      </c>
      <c r="L507" s="285"/>
      <c r="M507" s="286"/>
      <c r="N507" s="138"/>
      <c r="O507" s="138"/>
      <c r="P507" s="180"/>
    </row>
    <row r="508" spans="2:21" s="82" customFormat="1" ht="12" customHeight="1">
      <c r="B508" s="1"/>
      <c r="G508" s="281" t="s">
        <v>482</v>
      </c>
      <c r="H508" s="282"/>
      <c r="I508" s="282"/>
      <c r="J508" s="283"/>
      <c r="K508" s="284">
        <v>0</v>
      </c>
      <c r="L508" s="285"/>
      <c r="M508" s="286"/>
      <c r="N508" s="138"/>
      <c r="O508" s="138"/>
      <c r="P508" s="180"/>
    </row>
    <row r="509" spans="2:21" s="82" customFormat="1" ht="12" customHeight="1">
      <c r="B509" s="1"/>
      <c r="G509" s="281" t="s">
        <v>483</v>
      </c>
      <c r="H509" s="282"/>
      <c r="I509" s="282"/>
      <c r="J509" s="283"/>
      <c r="K509" s="284">
        <v>0</v>
      </c>
      <c r="L509" s="285"/>
      <c r="M509" s="286"/>
      <c r="N509" s="138"/>
      <c r="O509" s="138"/>
      <c r="P509" s="180"/>
    </row>
    <row r="510" spans="2:21" s="82" customFormat="1" ht="12" customHeight="1">
      <c r="B510" s="1"/>
      <c r="G510" s="281" t="s">
        <v>484</v>
      </c>
      <c r="H510" s="282"/>
      <c r="I510" s="282"/>
      <c r="J510" s="283"/>
      <c r="K510" s="284">
        <v>0</v>
      </c>
      <c r="L510" s="285"/>
      <c r="M510" s="286"/>
      <c r="N510" s="138"/>
      <c r="O510" s="138"/>
      <c r="P510" s="180"/>
    </row>
    <row r="511" spans="2:21" s="82" customFormat="1" ht="12" customHeight="1">
      <c r="B511" s="1"/>
      <c r="G511" s="281" t="s">
        <v>380</v>
      </c>
      <c r="H511" s="282"/>
      <c r="I511" s="282"/>
      <c r="J511" s="283"/>
      <c r="K511" s="284">
        <v>0</v>
      </c>
      <c r="L511" s="285"/>
      <c r="M511" s="286"/>
      <c r="N511" s="138"/>
      <c r="O511" s="138"/>
      <c r="P511" s="180"/>
    </row>
    <row r="512" spans="2:21" s="82" customFormat="1" ht="12" customHeight="1">
      <c r="B512" s="1"/>
      <c r="G512" s="281" t="s">
        <v>485</v>
      </c>
      <c r="H512" s="282"/>
      <c r="I512" s="282"/>
      <c r="J512" s="283"/>
      <c r="K512" s="284">
        <v>0</v>
      </c>
      <c r="L512" s="285"/>
      <c r="M512" s="286"/>
      <c r="N512" s="138"/>
      <c r="O512" s="138"/>
      <c r="P512" s="180"/>
    </row>
    <row r="513" spans="2:250" s="82" customFormat="1" ht="12" customHeight="1">
      <c r="B513" s="1"/>
      <c r="G513" s="281" t="s">
        <v>486</v>
      </c>
      <c r="H513" s="282"/>
      <c r="I513" s="282"/>
      <c r="J513" s="283"/>
      <c r="K513" s="284">
        <v>0</v>
      </c>
      <c r="L513" s="285"/>
      <c r="M513" s="286"/>
      <c r="N513" s="138"/>
      <c r="O513" s="138"/>
      <c r="P513" s="180"/>
    </row>
    <row r="514" spans="2:250" s="82" customFormat="1" ht="12" customHeight="1">
      <c r="B514" s="1"/>
      <c r="G514" s="281" t="s">
        <v>487</v>
      </c>
      <c r="H514" s="282"/>
      <c r="I514" s="282"/>
      <c r="J514" s="283"/>
      <c r="K514" s="284">
        <v>0</v>
      </c>
      <c r="L514" s="285"/>
      <c r="M514" s="286"/>
      <c r="N514" s="138"/>
      <c r="O514" s="138"/>
      <c r="P514" s="180"/>
    </row>
    <row r="515" spans="2:250" s="82" customFormat="1" ht="12" customHeight="1">
      <c r="B515" s="1"/>
      <c r="G515" s="281" t="s">
        <v>488</v>
      </c>
      <c r="H515" s="282"/>
      <c r="I515" s="282"/>
      <c r="J515" s="283"/>
      <c r="K515" s="284">
        <v>0</v>
      </c>
      <c r="L515" s="285"/>
      <c r="M515" s="286"/>
      <c r="N515" s="138"/>
      <c r="O515" s="138"/>
      <c r="P515" s="180"/>
    </row>
    <row r="516" spans="2:250" s="82" customFormat="1" ht="12" customHeight="1">
      <c r="B516" s="1"/>
      <c r="G516" s="281" t="s">
        <v>489</v>
      </c>
      <c r="H516" s="282"/>
      <c r="I516" s="282"/>
      <c r="J516" s="283"/>
      <c r="K516" s="284">
        <v>0</v>
      </c>
      <c r="L516" s="285"/>
      <c r="M516" s="286"/>
      <c r="N516" s="310"/>
      <c r="O516" s="310"/>
      <c r="P516" s="310"/>
    </row>
    <row r="517" spans="2:250" s="82" customFormat="1" ht="12" customHeight="1">
      <c r="G517" s="324" t="s">
        <v>84</v>
      </c>
      <c r="H517" s="325"/>
      <c r="I517" s="325"/>
      <c r="J517" s="326"/>
      <c r="K517" s="321">
        <f>SUM(K484:M491,K493:M494,K496:M497,K498:M500,K502,K504,K506:M513,K516)</f>
        <v>0</v>
      </c>
      <c r="L517" s="322"/>
      <c r="M517" s="323"/>
      <c r="N517" s="310"/>
      <c r="O517" s="310"/>
      <c r="P517" s="310"/>
    </row>
    <row r="518" spans="2:250" ht="12" customHeight="1">
      <c r="B518" s="1"/>
      <c r="N518" s="82"/>
      <c r="O518" s="82"/>
    </row>
    <row r="519" spans="2:250" s="44" customFormat="1" ht="12" customHeight="1">
      <c r="C519" s="336" t="s">
        <v>5</v>
      </c>
      <c r="D519" s="336"/>
      <c r="E519" s="336"/>
      <c r="F519" s="336"/>
      <c r="G519" s="336"/>
      <c r="H519" s="336"/>
      <c r="I519" s="336"/>
      <c r="J519" s="336"/>
      <c r="K519" s="336"/>
      <c r="L519" s="336"/>
      <c r="M519" s="336"/>
      <c r="N519" s="336"/>
      <c r="O519" s="336"/>
      <c r="P519" s="336"/>
      <c r="Q519" s="185"/>
      <c r="R519" s="185"/>
      <c r="S519" s="34"/>
      <c r="T519" s="34"/>
      <c r="U519" s="34"/>
      <c r="V519" s="75"/>
      <c r="W519" s="75"/>
      <c r="X519" s="75"/>
      <c r="Y519" s="75"/>
      <c r="Z519" s="75"/>
      <c r="AA519" s="75"/>
      <c r="AB519" s="75"/>
      <c r="AC519" s="75"/>
      <c r="AD519" s="75"/>
      <c r="AE519" s="75"/>
      <c r="AF519" s="75"/>
      <c r="AG519" s="75"/>
      <c r="AH519" s="75"/>
      <c r="AI519" s="75"/>
      <c r="AJ519" s="75"/>
      <c r="AK519" s="75"/>
      <c r="AL519" s="75"/>
      <c r="AM519" s="75"/>
      <c r="AN519" s="75"/>
      <c r="AO519" s="75"/>
      <c r="AP519" s="75"/>
      <c r="AQ519" s="75"/>
      <c r="AR519" s="75"/>
      <c r="AS519" s="75"/>
      <c r="AT519" s="75"/>
      <c r="AU519" s="75"/>
      <c r="AV519" s="75"/>
      <c r="AW519" s="75"/>
      <c r="AX519" s="75"/>
      <c r="AY519" s="75"/>
      <c r="AZ519" s="75"/>
      <c r="BA519" s="75"/>
      <c r="BB519" s="75"/>
      <c r="BC519" s="75"/>
      <c r="BD519" s="75"/>
      <c r="BE519" s="75"/>
      <c r="BF519" s="75"/>
      <c r="BG519" s="75"/>
      <c r="BH519" s="75"/>
      <c r="BI519" s="75"/>
      <c r="BJ519" s="75"/>
      <c r="BK519" s="75"/>
      <c r="BL519" s="75"/>
      <c r="BM519" s="75"/>
      <c r="BN519" s="75"/>
      <c r="BO519" s="75"/>
      <c r="BP519" s="75"/>
      <c r="BQ519" s="75"/>
      <c r="BR519" s="75"/>
      <c r="BS519" s="75"/>
      <c r="BT519" s="75"/>
      <c r="BU519" s="75"/>
      <c r="BV519" s="75"/>
      <c r="BW519" s="75"/>
      <c r="BX519" s="75"/>
      <c r="BY519" s="75"/>
      <c r="BZ519" s="75"/>
      <c r="CA519" s="75"/>
      <c r="CB519" s="75"/>
      <c r="CC519" s="75"/>
      <c r="CD519" s="75"/>
      <c r="CE519" s="75"/>
      <c r="CF519" s="75"/>
      <c r="CG519" s="75"/>
      <c r="CH519" s="75"/>
      <c r="CI519" s="75"/>
      <c r="CJ519" s="75"/>
      <c r="CK519" s="75"/>
      <c r="CL519" s="75"/>
      <c r="CM519" s="75"/>
      <c r="CN519" s="75"/>
      <c r="CO519" s="75"/>
      <c r="CP519" s="75"/>
      <c r="CQ519" s="75"/>
      <c r="CR519" s="75"/>
      <c r="CS519" s="75"/>
      <c r="CT519" s="75"/>
      <c r="CU519" s="75"/>
      <c r="CV519" s="75"/>
      <c r="CW519" s="75"/>
      <c r="CX519" s="75"/>
      <c r="CY519" s="75"/>
      <c r="CZ519" s="75"/>
      <c r="DA519" s="75"/>
      <c r="DB519" s="75"/>
      <c r="DC519" s="75"/>
      <c r="DD519" s="75"/>
      <c r="DE519" s="75"/>
      <c r="DF519" s="75"/>
      <c r="DG519" s="75"/>
      <c r="DH519" s="75"/>
      <c r="DI519" s="75"/>
      <c r="DJ519" s="75"/>
      <c r="DK519" s="75"/>
      <c r="DL519" s="75"/>
      <c r="DM519" s="75"/>
      <c r="DN519" s="75"/>
      <c r="DO519" s="75"/>
      <c r="DP519" s="75"/>
      <c r="DQ519" s="75"/>
      <c r="DR519" s="75"/>
      <c r="DS519" s="75"/>
      <c r="DT519" s="75"/>
      <c r="DU519" s="75"/>
      <c r="DV519" s="75"/>
      <c r="DW519" s="75"/>
      <c r="DX519" s="75"/>
      <c r="DY519" s="75"/>
      <c r="DZ519" s="75"/>
      <c r="EA519" s="75"/>
      <c r="EB519" s="75"/>
      <c r="EC519" s="75"/>
      <c r="ED519" s="75"/>
      <c r="EE519" s="75"/>
      <c r="EF519" s="75"/>
      <c r="EG519" s="75"/>
      <c r="EH519" s="75"/>
      <c r="EI519" s="75"/>
      <c r="EJ519" s="75"/>
      <c r="EK519" s="75"/>
      <c r="EL519" s="75"/>
      <c r="EM519" s="75"/>
      <c r="EN519" s="75"/>
      <c r="EO519" s="75"/>
      <c r="EP519" s="75"/>
      <c r="EQ519" s="75"/>
      <c r="ER519" s="75"/>
      <c r="ES519" s="75"/>
      <c r="ET519" s="75"/>
      <c r="EU519" s="75"/>
      <c r="EV519" s="75"/>
      <c r="EW519" s="75"/>
      <c r="EX519" s="75"/>
      <c r="EY519" s="75"/>
      <c r="EZ519" s="75"/>
      <c r="FA519" s="75"/>
      <c r="FB519" s="75"/>
      <c r="FC519" s="75"/>
      <c r="FD519" s="75"/>
      <c r="FE519" s="75"/>
      <c r="FF519" s="75"/>
      <c r="FG519" s="75"/>
      <c r="FH519" s="75"/>
      <c r="FI519" s="75"/>
      <c r="FJ519" s="75"/>
      <c r="FK519" s="75"/>
      <c r="FL519" s="75"/>
      <c r="FM519" s="75"/>
      <c r="FN519" s="75"/>
      <c r="FO519" s="75"/>
      <c r="FP519" s="75"/>
      <c r="FQ519" s="75"/>
      <c r="FR519" s="75"/>
      <c r="FS519" s="75"/>
      <c r="FT519" s="75"/>
      <c r="FU519" s="75"/>
      <c r="FV519" s="75"/>
      <c r="FW519" s="75"/>
      <c r="FX519" s="75"/>
      <c r="FY519" s="75"/>
      <c r="FZ519" s="75"/>
      <c r="GA519" s="75"/>
      <c r="GB519" s="75"/>
      <c r="GC519" s="75"/>
      <c r="GD519" s="75"/>
      <c r="GE519" s="75"/>
      <c r="GF519" s="75"/>
      <c r="GG519" s="75"/>
      <c r="GH519" s="75"/>
      <c r="GI519" s="75"/>
      <c r="GJ519" s="75"/>
      <c r="GK519" s="75"/>
      <c r="GL519" s="75"/>
      <c r="GM519" s="75"/>
      <c r="GN519" s="75"/>
      <c r="GO519" s="75"/>
      <c r="GP519" s="75"/>
      <c r="GQ519" s="75"/>
      <c r="GR519" s="75"/>
      <c r="GS519" s="75"/>
      <c r="GT519" s="75"/>
      <c r="GU519" s="75"/>
      <c r="GV519" s="75"/>
      <c r="GW519" s="75"/>
      <c r="GX519" s="75"/>
      <c r="GY519" s="75"/>
      <c r="GZ519" s="75"/>
      <c r="HA519" s="75"/>
      <c r="HB519" s="75"/>
      <c r="HC519" s="75"/>
      <c r="HD519" s="75"/>
      <c r="HE519" s="75"/>
      <c r="HF519" s="75"/>
      <c r="HG519" s="75"/>
      <c r="HH519" s="75"/>
      <c r="HI519" s="75"/>
      <c r="HJ519" s="75"/>
      <c r="HK519" s="75"/>
      <c r="HL519" s="75"/>
      <c r="HM519" s="75"/>
      <c r="HN519" s="75"/>
      <c r="HO519" s="75"/>
      <c r="HP519" s="75"/>
      <c r="HQ519" s="75"/>
      <c r="HR519" s="75"/>
      <c r="HS519" s="75"/>
      <c r="HT519" s="75"/>
      <c r="HU519" s="75"/>
      <c r="HV519" s="75"/>
      <c r="HW519" s="75"/>
      <c r="HX519" s="75"/>
      <c r="HY519" s="75"/>
      <c r="HZ519" s="75"/>
      <c r="IA519" s="75"/>
      <c r="IB519" s="75"/>
      <c r="IC519" s="75"/>
      <c r="ID519" s="75"/>
      <c r="IE519" s="75"/>
      <c r="IF519" s="75"/>
      <c r="IG519" s="75"/>
      <c r="IH519" s="75"/>
      <c r="II519" s="75"/>
      <c r="IJ519" s="75"/>
      <c r="IK519" s="75"/>
      <c r="IL519" s="75"/>
      <c r="IM519" s="75"/>
      <c r="IN519" s="75"/>
      <c r="IO519" s="75"/>
      <c r="IP519" s="75"/>
    </row>
    <row r="520" spans="2:250" ht="12" customHeight="1">
      <c r="B520" s="1"/>
    </row>
    <row r="521" spans="2:250" s="118" customFormat="1" ht="12" customHeight="1">
      <c r="C521" s="121" t="s">
        <v>42</v>
      </c>
      <c r="D521" s="200" t="s">
        <v>43</v>
      </c>
      <c r="E521" s="200"/>
      <c r="F521" s="200"/>
      <c r="G521" s="200"/>
      <c r="H521" s="200"/>
      <c r="I521" s="200"/>
      <c r="J521" s="200"/>
      <c r="K521" s="200"/>
      <c r="L521" s="200"/>
      <c r="M521" s="200"/>
      <c r="N521" s="200"/>
      <c r="O521" s="200"/>
      <c r="P521" s="200"/>
      <c r="Q521" s="200"/>
      <c r="R521" s="200"/>
      <c r="S521" s="200"/>
      <c r="T521" s="200"/>
      <c r="U521" s="200"/>
    </row>
    <row r="523" spans="2:250" ht="12" customHeight="1">
      <c r="C523" s="203" t="s">
        <v>71</v>
      </c>
      <c r="D523" s="203"/>
      <c r="E523" s="203"/>
      <c r="F523" s="203"/>
      <c r="G523" s="203"/>
      <c r="H523" s="203"/>
      <c r="I523" s="203"/>
      <c r="J523" s="203"/>
      <c r="K523" s="203"/>
      <c r="L523" s="203"/>
      <c r="M523" s="203"/>
      <c r="N523" s="203"/>
      <c r="O523" s="203"/>
      <c r="P523" s="203"/>
      <c r="Q523" s="203"/>
      <c r="R523" s="203"/>
      <c r="S523" s="203"/>
      <c r="T523" s="203"/>
      <c r="U523" s="203"/>
    </row>
    <row r="524" spans="2:250" ht="12" customHeight="1">
      <c r="B524" s="204" t="s">
        <v>72</v>
      </c>
      <c r="C524" s="204"/>
      <c r="D524" s="204"/>
      <c r="E524" s="204"/>
      <c r="F524" s="204"/>
      <c r="G524" s="204"/>
      <c r="H524" s="204"/>
      <c r="I524" s="204"/>
      <c r="J524" s="204"/>
      <c r="K524" s="204"/>
      <c r="L524" s="204"/>
      <c r="M524" s="204"/>
      <c r="N524" s="204"/>
      <c r="O524" s="204"/>
      <c r="P524" s="204"/>
      <c r="Q524" s="204"/>
      <c r="R524" s="204"/>
      <c r="S524" s="204"/>
      <c r="T524" s="204"/>
      <c r="U524" s="204"/>
    </row>
    <row r="525" spans="2:250" s="82" customFormat="1" ht="12" customHeight="1">
      <c r="B525" s="84"/>
      <c r="C525" s="84"/>
      <c r="D525" s="84"/>
      <c r="E525" s="84"/>
      <c r="F525" s="84"/>
      <c r="G525" s="84"/>
      <c r="H525" s="84"/>
      <c r="I525" s="84"/>
      <c r="J525" s="84"/>
      <c r="K525" s="84"/>
      <c r="L525" s="84"/>
      <c r="M525" s="84"/>
      <c r="N525" s="84"/>
      <c r="O525" s="84"/>
      <c r="P525" s="186"/>
      <c r="Q525" s="186"/>
      <c r="R525" s="186"/>
      <c r="S525" s="186"/>
      <c r="T525" s="186"/>
      <c r="U525" s="186"/>
    </row>
    <row r="526" spans="2:250" s="82" customFormat="1" ht="12" customHeight="1">
      <c r="B526" s="84"/>
      <c r="C526" s="84"/>
      <c r="D526" s="84"/>
      <c r="E526" s="84"/>
      <c r="F526" s="84"/>
      <c r="G526" s="84"/>
      <c r="H526" s="84"/>
      <c r="I526" s="84"/>
      <c r="J526" s="84"/>
      <c r="K526" s="84"/>
      <c r="L526" s="84"/>
      <c r="M526" s="84"/>
      <c r="N526" s="84"/>
      <c r="O526" s="84"/>
      <c r="P526" s="186"/>
      <c r="Q526" s="186"/>
      <c r="R526" s="186"/>
      <c r="S526" s="186"/>
      <c r="T526" s="186"/>
      <c r="U526" s="186"/>
    </row>
    <row r="527" spans="2:250" s="82" customFormat="1" ht="12" customHeight="1">
      <c r="B527" s="84"/>
      <c r="C527" s="84"/>
      <c r="D527" s="84"/>
      <c r="E527" s="84"/>
      <c r="F527" s="338" t="s">
        <v>157</v>
      </c>
      <c r="G527" s="339"/>
      <c r="H527" s="339"/>
      <c r="I527" s="340"/>
      <c r="J527" s="84"/>
      <c r="K527" s="84"/>
      <c r="L527" s="84"/>
      <c r="M527" s="84"/>
      <c r="N527" s="84"/>
      <c r="O527" s="84"/>
      <c r="P527" s="186"/>
      <c r="Q527" s="186"/>
      <c r="R527" s="186"/>
      <c r="S527" s="186"/>
      <c r="T527" s="186"/>
      <c r="U527" s="186"/>
    </row>
    <row r="528" spans="2:250" s="82" customFormat="1" ht="12" customHeight="1">
      <c r="B528" s="84"/>
      <c r="C528" s="84"/>
      <c r="D528" s="84"/>
      <c r="E528" s="84"/>
      <c r="F528" s="341" t="s">
        <v>158</v>
      </c>
      <c r="G528" s="342"/>
      <c r="H528" s="342"/>
      <c r="I528" s="343"/>
      <c r="J528" s="84"/>
      <c r="K528" s="84"/>
      <c r="L528" s="84"/>
      <c r="M528" s="84"/>
      <c r="N528" s="84"/>
      <c r="O528" s="84"/>
      <c r="P528" s="186"/>
      <c r="Q528" s="186"/>
      <c r="R528" s="186"/>
      <c r="S528" s="186"/>
      <c r="T528" s="186"/>
      <c r="U528" s="186"/>
    </row>
    <row r="529" spans="2:21" s="82" customFormat="1" ht="12" customHeight="1">
      <c r="B529" s="84"/>
      <c r="C529" s="84"/>
      <c r="D529" s="84"/>
      <c r="E529" s="84"/>
      <c r="F529" s="344" t="s">
        <v>552</v>
      </c>
      <c r="G529" s="345"/>
      <c r="H529" s="345"/>
      <c r="I529" s="346"/>
      <c r="J529" s="84"/>
      <c r="K529" s="84"/>
      <c r="L529" s="84"/>
      <c r="M529" s="84"/>
      <c r="N529" s="84"/>
      <c r="O529" s="84"/>
      <c r="P529" s="186"/>
      <c r="Q529" s="186"/>
      <c r="R529" s="186"/>
      <c r="S529" s="186"/>
      <c r="T529" s="186"/>
      <c r="U529" s="186"/>
    </row>
    <row r="530" spans="2:21" s="82" customFormat="1" ht="12" customHeight="1">
      <c r="B530" s="84"/>
      <c r="C530" s="84"/>
      <c r="D530" s="84"/>
      <c r="E530" s="84"/>
      <c r="F530" s="270" t="s">
        <v>159</v>
      </c>
      <c r="G530" s="271"/>
      <c r="H530" s="271"/>
      <c r="I530" s="272"/>
      <c r="J530" s="84"/>
      <c r="K530" s="84"/>
      <c r="L530" s="84"/>
      <c r="M530" s="84"/>
      <c r="N530" s="84"/>
      <c r="O530" s="84"/>
      <c r="P530" s="186"/>
      <c r="Q530" s="186"/>
      <c r="R530" s="186"/>
      <c r="S530" s="186"/>
      <c r="T530" s="186"/>
      <c r="U530" s="186"/>
    </row>
    <row r="531" spans="2:21" s="82" customFormat="1" ht="12" customHeight="1">
      <c r="B531" s="84"/>
      <c r="C531" s="84"/>
      <c r="D531" s="84"/>
      <c r="E531" s="84"/>
      <c r="F531" s="273" t="s">
        <v>160</v>
      </c>
      <c r="G531" s="274"/>
      <c r="H531" s="87">
        <v>9930146.0700000003</v>
      </c>
      <c r="I531" s="205">
        <v>3499682.68</v>
      </c>
      <c r="J531" s="84"/>
      <c r="K531" s="84"/>
      <c r="L531" s="84"/>
      <c r="M531" s="84"/>
      <c r="N531" s="84"/>
      <c r="O531" s="84"/>
      <c r="P531" s="186"/>
      <c r="Q531" s="186"/>
      <c r="R531" s="186"/>
      <c r="S531" s="186"/>
      <c r="T531" s="186"/>
      <c r="U531" s="186"/>
    </row>
    <row r="532" spans="2:21" s="82" customFormat="1" ht="12" customHeight="1">
      <c r="B532" s="84"/>
      <c r="C532" s="84"/>
      <c r="D532" s="84"/>
      <c r="E532" s="84"/>
      <c r="F532" s="269"/>
      <c r="G532" s="269"/>
      <c r="H532" s="90"/>
      <c r="I532" s="89"/>
      <c r="J532" s="84"/>
      <c r="K532" s="84"/>
      <c r="L532" s="84"/>
      <c r="M532" s="84"/>
      <c r="N532" s="84"/>
      <c r="O532" s="84"/>
      <c r="P532" s="186"/>
      <c r="Q532" s="186"/>
      <c r="R532" s="186"/>
      <c r="S532" s="186"/>
      <c r="T532" s="186"/>
      <c r="U532" s="186"/>
    </row>
    <row r="533" spans="2:21" s="82" customFormat="1" ht="12" customHeight="1">
      <c r="B533" s="84"/>
      <c r="C533" s="84"/>
      <c r="D533" s="84"/>
      <c r="E533" s="84"/>
      <c r="F533" s="275" t="s">
        <v>161</v>
      </c>
      <c r="G533" s="275"/>
      <c r="H533" s="91"/>
      <c r="I533" s="92">
        <f>H538</f>
        <v>0</v>
      </c>
      <c r="J533" s="84"/>
      <c r="K533" s="84"/>
      <c r="L533" s="84"/>
      <c r="M533" s="84"/>
      <c r="N533" s="84"/>
      <c r="O533" s="84"/>
      <c r="P533" s="186"/>
      <c r="Q533" s="186"/>
      <c r="R533" s="186"/>
      <c r="S533" s="186"/>
      <c r="T533" s="186"/>
      <c r="U533" s="186"/>
    </row>
    <row r="534" spans="2:21" s="82" customFormat="1" ht="12" customHeight="1">
      <c r="B534" s="84"/>
      <c r="C534" s="84"/>
      <c r="D534" s="84"/>
      <c r="E534" s="84"/>
      <c r="F534" s="93"/>
      <c r="G534" s="94" t="s">
        <v>162</v>
      </c>
      <c r="H534" s="205">
        <v>0</v>
      </c>
      <c r="I534" s="96"/>
      <c r="J534" s="84"/>
      <c r="K534" s="84"/>
      <c r="L534" s="84"/>
      <c r="M534" s="84"/>
      <c r="N534" s="84"/>
      <c r="O534" s="84"/>
      <c r="P534" s="186"/>
      <c r="Q534" s="186"/>
      <c r="R534" s="186"/>
      <c r="S534" s="186"/>
      <c r="T534" s="186"/>
      <c r="U534" s="186"/>
    </row>
    <row r="535" spans="2:21" s="82" customFormat="1" ht="12" customHeight="1">
      <c r="B535" s="84"/>
      <c r="C535" s="84"/>
      <c r="D535" s="84"/>
      <c r="E535" s="84"/>
      <c r="F535" s="93"/>
      <c r="G535" s="94" t="s">
        <v>163</v>
      </c>
      <c r="H535" s="88">
        <v>0</v>
      </c>
      <c r="I535" s="96"/>
      <c r="J535" s="84"/>
      <c r="K535" s="84"/>
      <c r="L535" s="84"/>
      <c r="M535" s="84"/>
      <c r="N535" s="84"/>
      <c r="O535" s="84"/>
      <c r="P535" s="186"/>
      <c r="Q535" s="186"/>
      <c r="R535" s="186"/>
      <c r="S535" s="186"/>
      <c r="T535" s="186"/>
      <c r="U535" s="186"/>
    </row>
    <row r="536" spans="2:21" s="82" customFormat="1" ht="12" customHeight="1">
      <c r="B536" s="84"/>
      <c r="C536" s="84"/>
      <c r="D536" s="84"/>
      <c r="E536" s="84"/>
      <c r="F536" s="93"/>
      <c r="G536" s="94" t="s">
        <v>164</v>
      </c>
      <c r="H536" s="88">
        <v>0</v>
      </c>
      <c r="I536" s="96"/>
      <c r="J536" s="84"/>
      <c r="K536" s="84"/>
      <c r="L536" s="84"/>
      <c r="M536" s="84"/>
      <c r="N536" s="84"/>
      <c r="O536" s="84"/>
      <c r="P536" s="186"/>
      <c r="Q536" s="186"/>
      <c r="R536" s="186"/>
      <c r="S536" s="186"/>
      <c r="T536" s="186"/>
      <c r="U536" s="186"/>
    </row>
    <row r="537" spans="2:21" s="82" customFormat="1" ht="12" customHeight="1">
      <c r="B537" s="84"/>
      <c r="C537" s="84"/>
      <c r="D537" s="84"/>
      <c r="E537" s="84"/>
      <c r="F537" s="93"/>
      <c r="G537" s="94" t="s">
        <v>165</v>
      </c>
      <c r="H537" s="88">
        <v>0</v>
      </c>
      <c r="I537" s="96"/>
      <c r="J537" s="84"/>
      <c r="K537" s="84"/>
      <c r="L537" s="84"/>
      <c r="M537" s="84"/>
      <c r="N537" s="84"/>
      <c r="O537" s="84"/>
      <c r="P537" s="186"/>
      <c r="Q537" s="186"/>
      <c r="R537" s="186"/>
      <c r="S537" s="186"/>
      <c r="T537" s="186"/>
      <c r="U537" s="186"/>
    </row>
    <row r="538" spans="2:21" s="82" customFormat="1" ht="12" customHeight="1">
      <c r="B538" s="84"/>
      <c r="C538" s="84"/>
      <c r="D538" s="84"/>
      <c r="E538" s="120"/>
      <c r="F538" s="276" t="s">
        <v>166</v>
      </c>
      <c r="G538" s="276"/>
      <c r="H538" s="95">
        <f>SUM(H534:H537)</f>
        <v>0</v>
      </c>
      <c r="I538" s="96"/>
      <c r="J538" s="84"/>
      <c r="K538" s="84"/>
      <c r="L538" s="84"/>
      <c r="M538" s="84"/>
      <c r="N538" s="84"/>
      <c r="O538" s="84"/>
      <c r="P538" s="186"/>
      <c r="Q538" s="186"/>
      <c r="R538" s="186"/>
      <c r="S538" s="186"/>
      <c r="T538" s="186"/>
      <c r="U538" s="186"/>
    </row>
    <row r="539" spans="2:21" s="82" customFormat="1" ht="12" customHeight="1">
      <c r="B539" s="84"/>
      <c r="C539" s="84"/>
      <c r="D539" s="84"/>
      <c r="E539" s="84"/>
      <c r="F539" s="269"/>
      <c r="G539" s="269"/>
      <c r="H539" s="90"/>
      <c r="I539" s="89"/>
      <c r="J539" s="84"/>
      <c r="K539" s="84"/>
      <c r="L539" s="84"/>
      <c r="M539" s="84"/>
      <c r="N539" s="84"/>
      <c r="O539" s="84"/>
      <c r="P539" s="186"/>
      <c r="Q539" s="186"/>
      <c r="R539" s="186"/>
      <c r="S539" s="186"/>
      <c r="T539" s="186"/>
      <c r="U539" s="186"/>
    </row>
    <row r="540" spans="2:21" s="82" customFormat="1" ht="12" customHeight="1">
      <c r="B540" s="84"/>
      <c r="C540" s="84"/>
      <c r="D540" s="84"/>
      <c r="E540" s="84"/>
      <c r="F540" s="275" t="s">
        <v>167</v>
      </c>
      <c r="G540" s="275"/>
      <c r="H540" s="91"/>
      <c r="I540" s="92">
        <f>H544</f>
        <v>0</v>
      </c>
      <c r="J540" s="84"/>
      <c r="K540" s="84"/>
      <c r="L540" s="84"/>
      <c r="M540" s="84"/>
      <c r="N540" s="84"/>
      <c r="O540" s="84"/>
      <c r="P540" s="186"/>
      <c r="Q540" s="186"/>
      <c r="R540" s="186"/>
      <c r="S540" s="186"/>
      <c r="T540" s="186"/>
      <c r="U540" s="186"/>
    </row>
    <row r="541" spans="2:21" s="82" customFormat="1" ht="12" customHeight="1">
      <c r="B541" s="84"/>
      <c r="C541" s="84"/>
      <c r="D541" s="84"/>
      <c r="E541" s="84"/>
      <c r="F541" s="97"/>
      <c r="G541" s="94" t="s">
        <v>168</v>
      </c>
      <c r="H541" s="95">
        <v>0</v>
      </c>
      <c r="I541" s="96"/>
      <c r="J541" s="84"/>
      <c r="K541" s="84"/>
      <c r="L541" s="84"/>
      <c r="M541" s="84"/>
      <c r="N541" s="84"/>
      <c r="O541" s="84"/>
      <c r="P541" s="186"/>
      <c r="Q541" s="186"/>
      <c r="R541" s="186"/>
      <c r="S541" s="186"/>
      <c r="T541" s="186"/>
      <c r="U541" s="186"/>
    </row>
    <row r="542" spans="2:21" s="82" customFormat="1" ht="12" customHeight="1">
      <c r="B542" s="84"/>
      <c r="C542" s="84"/>
      <c r="D542" s="84"/>
      <c r="E542" s="84"/>
      <c r="F542" s="97"/>
      <c r="G542" s="94" t="s">
        <v>169</v>
      </c>
      <c r="H542" s="95">
        <v>0</v>
      </c>
      <c r="I542" s="96"/>
      <c r="J542" s="84"/>
      <c r="K542" s="84"/>
      <c r="L542" s="84"/>
      <c r="M542" s="84"/>
      <c r="N542" s="84"/>
      <c r="O542" s="84"/>
      <c r="P542" s="186"/>
      <c r="Q542" s="186"/>
      <c r="R542" s="186"/>
      <c r="S542" s="186"/>
      <c r="T542" s="186"/>
      <c r="U542" s="186"/>
    </row>
    <row r="543" spans="2:21" s="82" customFormat="1" ht="12" customHeight="1">
      <c r="B543" s="84"/>
      <c r="C543" s="84"/>
      <c r="D543" s="84"/>
      <c r="E543" s="84"/>
      <c r="F543" s="97"/>
      <c r="G543" s="94" t="s">
        <v>170</v>
      </c>
      <c r="H543" s="95">
        <v>0</v>
      </c>
      <c r="I543" s="96"/>
      <c r="J543" s="84"/>
      <c r="K543" s="84"/>
      <c r="L543" s="84"/>
      <c r="M543" s="84"/>
      <c r="N543" s="84"/>
      <c r="O543" s="84"/>
      <c r="P543" s="186"/>
      <c r="Q543" s="186"/>
      <c r="R543" s="186"/>
      <c r="S543" s="186"/>
      <c r="T543" s="186"/>
      <c r="U543" s="186"/>
    </row>
    <row r="544" spans="2:21" s="82" customFormat="1" ht="12" customHeight="1">
      <c r="B544" s="84"/>
      <c r="C544" s="84"/>
      <c r="D544" s="84"/>
      <c r="E544" s="84"/>
      <c r="F544" s="277" t="s">
        <v>171</v>
      </c>
      <c r="G544" s="277"/>
      <c r="H544" s="95">
        <f>SUM(H541:H543)</f>
        <v>0</v>
      </c>
      <c r="I544" s="96"/>
      <c r="J544" s="84"/>
      <c r="K544" s="84"/>
      <c r="L544" s="84"/>
      <c r="M544" s="84"/>
      <c r="N544" s="84"/>
      <c r="O544" s="84"/>
      <c r="P544" s="186"/>
      <c r="Q544" s="186"/>
      <c r="R544" s="186"/>
      <c r="S544" s="186"/>
      <c r="T544" s="186"/>
      <c r="U544" s="186"/>
    </row>
    <row r="545" spans="2:21" s="82" customFormat="1" ht="12" customHeight="1">
      <c r="B545" s="84"/>
      <c r="C545" s="84"/>
      <c r="D545" s="84"/>
      <c r="E545" s="84"/>
      <c r="F545" s="269"/>
      <c r="G545" s="269"/>
      <c r="H545" s="89"/>
      <c r="I545" s="89"/>
      <c r="J545" s="84"/>
      <c r="K545" s="84"/>
      <c r="L545" s="84"/>
      <c r="M545" s="84"/>
      <c r="N545" s="84"/>
      <c r="O545" s="84"/>
      <c r="P545" s="186"/>
      <c r="Q545" s="186"/>
      <c r="R545" s="186"/>
      <c r="S545" s="186"/>
      <c r="T545" s="186"/>
      <c r="U545" s="186"/>
    </row>
    <row r="546" spans="2:21" s="82" customFormat="1" ht="12" customHeight="1">
      <c r="B546" s="84"/>
      <c r="C546" s="84"/>
      <c r="D546" s="84"/>
      <c r="E546" s="84"/>
      <c r="F546" s="273" t="s">
        <v>172</v>
      </c>
      <c r="G546" s="274"/>
      <c r="H546" s="87">
        <f>H531+H533-H540</f>
        <v>9930146.0700000003</v>
      </c>
      <c r="I546" s="88">
        <f>+I531+I533-I540</f>
        <v>3499682.68</v>
      </c>
      <c r="J546" s="84"/>
      <c r="K546" s="84"/>
      <c r="L546" s="84"/>
      <c r="M546" s="84"/>
      <c r="N546" s="84"/>
      <c r="O546" s="84"/>
      <c r="P546" s="186"/>
      <c r="Q546" s="186"/>
      <c r="R546" s="186"/>
      <c r="S546" s="186"/>
      <c r="T546" s="186"/>
      <c r="U546" s="186"/>
    </row>
    <row r="547" spans="2:21" s="82" customFormat="1" ht="12" customHeight="1">
      <c r="B547" s="84"/>
      <c r="C547" s="84"/>
      <c r="D547" s="84"/>
      <c r="E547" s="84"/>
      <c r="F547" s="84"/>
      <c r="G547" s="84"/>
      <c r="H547" s="84"/>
      <c r="I547" s="84"/>
      <c r="J547" s="84"/>
      <c r="K547" s="84"/>
      <c r="L547" s="84"/>
      <c r="M547" s="84"/>
      <c r="N547" s="84"/>
      <c r="O547" s="84"/>
      <c r="P547" s="186"/>
      <c r="Q547" s="186"/>
      <c r="R547" s="186"/>
      <c r="S547" s="186"/>
      <c r="T547" s="186"/>
      <c r="U547" s="186"/>
    </row>
    <row r="548" spans="2:21" s="82" customFormat="1" ht="12" customHeight="1">
      <c r="B548" s="84"/>
      <c r="C548" s="84"/>
      <c r="D548" s="84"/>
      <c r="E548" s="84"/>
      <c r="F548" s="84"/>
      <c r="G548" s="84"/>
      <c r="H548" s="84"/>
      <c r="I548" s="84"/>
      <c r="J548" s="84"/>
      <c r="K548" s="84"/>
      <c r="L548" s="84"/>
      <c r="M548" s="84"/>
      <c r="N548" s="84"/>
      <c r="O548" s="84"/>
      <c r="P548" s="186"/>
      <c r="Q548" s="186"/>
      <c r="R548" s="186"/>
      <c r="S548" s="186"/>
      <c r="T548" s="186"/>
      <c r="U548" s="186"/>
    </row>
    <row r="549" spans="2:21" s="82" customFormat="1" ht="12" customHeight="1">
      <c r="B549" s="84"/>
      <c r="C549" s="84"/>
      <c r="D549" s="84"/>
      <c r="E549" s="84"/>
      <c r="F549" s="84"/>
      <c r="G549" s="84"/>
      <c r="H549" s="84"/>
      <c r="I549" s="84"/>
      <c r="J549" s="84"/>
      <c r="K549" s="84"/>
      <c r="L549" s="84"/>
      <c r="M549" s="84"/>
      <c r="N549" s="84"/>
      <c r="O549" s="84"/>
      <c r="P549" s="186"/>
      <c r="Q549" s="186"/>
      <c r="R549" s="186"/>
      <c r="S549" s="186"/>
      <c r="T549" s="186"/>
      <c r="U549" s="186"/>
    </row>
    <row r="550" spans="2:21" s="82" customFormat="1" ht="12" customHeight="1">
      <c r="B550" s="84"/>
      <c r="C550" s="84"/>
      <c r="D550" s="84"/>
      <c r="E550" s="84"/>
      <c r="F550" s="338" t="s">
        <v>157</v>
      </c>
      <c r="G550" s="339"/>
      <c r="H550" s="339"/>
      <c r="I550" s="340"/>
      <c r="J550" s="84"/>
      <c r="K550" s="84"/>
      <c r="L550" s="84"/>
      <c r="M550" s="84"/>
      <c r="N550" s="84"/>
      <c r="O550" s="84"/>
      <c r="P550" s="186"/>
      <c r="Q550" s="186"/>
      <c r="R550" s="186"/>
      <c r="S550" s="186"/>
      <c r="T550" s="186"/>
      <c r="U550" s="186"/>
    </row>
    <row r="551" spans="2:21" s="82" customFormat="1" ht="12" customHeight="1">
      <c r="B551" s="84"/>
      <c r="C551" s="84"/>
      <c r="D551" s="84"/>
      <c r="E551" s="84"/>
      <c r="F551" s="341" t="s">
        <v>173</v>
      </c>
      <c r="G551" s="342"/>
      <c r="H551" s="342"/>
      <c r="I551" s="343"/>
      <c r="J551" s="84"/>
      <c r="K551" s="84"/>
      <c r="L551" s="84"/>
      <c r="M551" s="84"/>
      <c r="N551" s="84"/>
      <c r="O551" s="84"/>
      <c r="P551" s="186"/>
      <c r="Q551" s="186"/>
      <c r="R551" s="186"/>
      <c r="S551" s="186"/>
      <c r="T551" s="186"/>
      <c r="U551" s="186"/>
    </row>
    <row r="552" spans="2:21" s="82" customFormat="1" ht="12" customHeight="1">
      <c r="B552" s="84"/>
      <c r="C552" s="84"/>
      <c r="D552" s="84"/>
      <c r="E552" s="84"/>
      <c r="F552" s="270" t="s">
        <v>552</v>
      </c>
      <c r="G552" s="271"/>
      <c r="H552" s="271"/>
      <c r="I552" s="272"/>
      <c r="J552" s="84"/>
      <c r="K552" s="84"/>
      <c r="L552" s="84"/>
      <c r="M552" s="84"/>
      <c r="N552" s="84"/>
      <c r="O552" s="84"/>
      <c r="P552" s="186"/>
      <c r="Q552" s="186"/>
      <c r="R552" s="186"/>
      <c r="S552" s="186"/>
      <c r="T552" s="186"/>
      <c r="U552" s="186"/>
    </row>
    <row r="553" spans="2:21" s="82" customFormat="1" ht="12" customHeight="1">
      <c r="B553" s="84"/>
      <c r="C553" s="84"/>
      <c r="D553" s="84"/>
      <c r="E553" s="84"/>
      <c r="F553" s="273" t="s">
        <v>174</v>
      </c>
      <c r="G553" s="274"/>
      <c r="H553" s="87">
        <v>5769302.7699999996</v>
      </c>
      <c r="I553" s="88">
        <v>1706135.98</v>
      </c>
      <c r="J553" s="84"/>
      <c r="K553" s="84"/>
      <c r="L553" s="84"/>
      <c r="M553" s="84"/>
      <c r="N553" s="84"/>
      <c r="O553" s="84"/>
      <c r="P553" s="186"/>
      <c r="Q553" s="186"/>
      <c r="R553" s="186"/>
      <c r="S553" s="186"/>
      <c r="T553" s="186"/>
      <c r="U553" s="186"/>
    </row>
    <row r="554" spans="2:21" s="82" customFormat="1" ht="12" customHeight="1">
      <c r="B554" s="84"/>
      <c r="C554" s="84"/>
      <c r="D554" s="84"/>
      <c r="E554" s="84"/>
      <c r="F554" s="278"/>
      <c r="G554" s="278"/>
      <c r="H554" s="87"/>
      <c r="I554" s="87"/>
      <c r="J554" s="84"/>
      <c r="K554" s="84"/>
      <c r="L554" s="84"/>
      <c r="M554" s="84"/>
      <c r="N554" s="84"/>
      <c r="O554" s="84"/>
      <c r="P554" s="186"/>
      <c r="Q554" s="186"/>
      <c r="R554" s="186"/>
      <c r="S554" s="186"/>
      <c r="T554" s="186"/>
      <c r="U554" s="186"/>
    </row>
    <row r="555" spans="2:21" s="82" customFormat="1" ht="12" customHeight="1">
      <c r="B555" s="84"/>
      <c r="C555" s="84"/>
      <c r="D555" s="84"/>
      <c r="E555" s="84"/>
      <c r="F555" s="279" t="s">
        <v>175</v>
      </c>
      <c r="G555" s="279"/>
      <c r="H555" s="99">
        <f>H572</f>
        <v>461125.33</v>
      </c>
      <c r="I555" s="100">
        <f>H572</f>
        <v>461125.33</v>
      </c>
      <c r="J555" s="84"/>
      <c r="K555" s="84"/>
      <c r="L555" s="84"/>
      <c r="M555" s="84"/>
      <c r="N555" s="84"/>
      <c r="O555" s="84"/>
      <c r="P555" s="186"/>
      <c r="Q555" s="186"/>
      <c r="R555" s="186"/>
      <c r="S555" s="186"/>
      <c r="T555" s="186"/>
      <c r="U555" s="186"/>
    </row>
    <row r="556" spans="2:21" s="82" customFormat="1" ht="12" customHeight="1">
      <c r="B556" s="84"/>
      <c r="C556" s="84"/>
      <c r="D556" s="84"/>
      <c r="E556" s="84"/>
      <c r="F556" s="101"/>
      <c r="G556" s="102" t="s">
        <v>176</v>
      </c>
      <c r="H556" s="88">
        <v>87076.33</v>
      </c>
      <c r="I556" s="104"/>
      <c r="J556" s="84"/>
      <c r="K556" s="84"/>
      <c r="L556" s="84"/>
      <c r="M556" s="84"/>
      <c r="N556" s="84"/>
      <c r="O556" s="84"/>
      <c r="P556" s="186"/>
      <c r="Q556" s="186"/>
      <c r="R556" s="186"/>
      <c r="S556" s="186"/>
      <c r="T556" s="186"/>
      <c r="U556" s="186"/>
    </row>
    <row r="557" spans="2:21" s="82" customFormat="1" ht="12" customHeight="1">
      <c r="B557" s="84"/>
      <c r="C557" s="84"/>
      <c r="D557" s="84"/>
      <c r="E557" s="84"/>
      <c r="F557" s="101"/>
      <c r="G557" s="102" t="s">
        <v>177</v>
      </c>
      <c r="H557" s="88">
        <v>0</v>
      </c>
      <c r="I557" s="104"/>
      <c r="J557" s="84"/>
      <c r="K557" s="84"/>
      <c r="L557" s="84"/>
      <c r="M557" s="84"/>
      <c r="N557" s="84"/>
      <c r="O557" s="84"/>
      <c r="P557" s="186"/>
      <c r="Q557" s="186"/>
      <c r="R557" s="186"/>
      <c r="S557" s="186"/>
      <c r="T557" s="186"/>
      <c r="U557" s="186"/>
    </row>
    <row r="558" spans="2:21" s="82" customFormat="1" ht="12" customHeight="1">
      <c r="B558" s="84"/>
      <c r="C558" s="84"/>
      <c r="D558" s="84"/>
      <c r="E558" s="84"/>
      <c r="F558" s="101"/>
      <c r="G558" s="102" t="s">
        <v>178</v>
      </c>
      <c r="H558" s="88">
        <v>0</v>
      </c>
      <c r="I558" s="104"/>
      <c r="J558" s="84"/>
      <c r="K558" s="84"/>
      <c r="L558" s="84"/>
      <c r="M558" s="84"/>
      <c r="N558" s="84"/>
      <c r="O558" s="84"/>
      <c r="P558" s="186"/>
      <c r="Q558" s="186"/>
      <c r="R558" s="186"/>
      <c r="S558" s="186"/>
      <c r="T558" s="186"/>
      <c r="U558" s="186"/>
    </row>
    <row r="559" spans="2:21" s="82" customFormat="1" ht="12" customHeight="1">
      <c r="B559" s="84"/>
      <c r="C559" s="84"/>
      <c r="D559" s="84"/>
      <c r="E559" s="84"/>
      <c r="F559" s="101"/>
      <c r="G559" s="102" t="s">
        <v>179</v>
      </c>
      <c r="H559" s="88">
        <v>357750</v>
      </c>
      <c r="I559" s="104"/>
      <c r="J559" s="84"/>
      <c r="K559" s="84"/>
      <c r="L559" s="84"/>
      <c r="M559" s="84"/>
      <c r="N559" s="84"/>
      <c r="O559" s="84"/>
      <c r="P559" s="186"/>
      <c r="Q559" s="186"/>
      <c r="R559" s="186"/>
      <c r="S559" s="186"/>
      <c r="T559" s="186"/>
      <c r="U559" s="186"/>
    </row>
    <row r="560" spans="2:21" s="82" customFormat="1" ht="12" customHeight="1">
      <c r="B560" s="84"/>
      <c r="C560" s="84"/>
      <c r="D560" s="84"/>
      <c r="E560" s="84"/>
      <c r="F560" s="101"/>
      <c r="G560" s="102" t="s">
        <v>180</v>
      </c>
      <c r="H560" s="88">
        <v>0</v>
      </c>
      <c r="I560" s="104"/>
      <c r="J560" s="84"/>
      <c r="K560" s="84"/>
      <c r="L560" s="84"/>
      <c r="M560" s="84"/>
      <c r="N560" s="84"/>
      <c r="O560" s="84"/>
      <c r="P560" s="186"/>
      <c r="Q560" s="186"/>
      <c r="R560" s="186"/>
      <c r="S560" s="186"/>
      <c r="T560" s="186"/>
      <c r="U560" s="186"/>
    </row>
    <row r="561" spans="2:21" s="82" customFormat="1" ht="12" customHeight="1">
      <c r="B561" s="84"/>
      <c r="C561" s="84"/>
      <c r="D561" s="84"/>
      <c r="E561" s="84"/>
      <c r="F561" s="101"/>
      <c r="G561" s="102" t="s">
        <v>181</v>
      </c>
      <c r="H561" s="88">
        <v>0</v>
      </c>
      <c r="I561" s="104"/>
      <c r="J561" s="84"/>
      <c r="K561" s="84"/>
      <c r="L561" s="84"/>
      <c r="M561" s="84"/>
      <c r="N561" s="84"/>
      <c r="O561" s="84"/>
      <c r="P561" s="186"/>
      <c r="Q561" s="186"/>
      <c r="R561" s="186"/>
      <c r="S561" s="186"/>
      <c r="T561" s="186"/>
      <c r="U561" s="186"/>
    </row>
    <row r="562" spans="2:21" s="82" customFormat="1" ht="12" customHeight="1">
      <c r="B562" s="84"/>
      <c r="C562" s="84"/>
      <c r="D562" s="84"/>
      <c r="E562" s="84"/>
      <c r="F562" s="101"/>
      <c r="G562" s="102" t="s">
        <v>182</v>
      </c>
      <c r="H562" s="88">
        <v>0</v>
      </c>
      <c r="I562" s="104"/>
      <c r="J562" s="84"/>
      <c r="K562" s="84"/>
      <c r="L562" s="84"/>
      <c r="M562" s="84"/>
      <c r="N562" s="84"/>
      <c r="O562" s="84"/>
      <c r="P562" s="186"/>
      <c r="Q562" s="186"/>
      <c r="R562" s="186"/>
      <c r="S562" s="186"/>
      <c r="T562" s="186"/>
      <c r="U562" s="186"/>
    </row>
    <row r="563" spans="2:21" s="82" customFormat="1" ht="12" customHeight="1">
      <c r="B563" s="84"/>
      <c r="C563" s="84"/>
      <c r="D563" s="84"/>
      <c r="E563" s="84"/>
      <c r="F563" s="101"/>
      <c r="G563" s="102" t="s">
        <v>183</v>
      </c>
      <c r="H563" s="88">
        <v>0</v>
      </c>
      <c r="I563" s="104"/>
      <c r="J563" s="84"/>
      <c r="K563" s="84"/>
      <c r="L563" s="84"/>
      <c r="M563" s="84"/>
      <c r="N563" s="84"/>
      <c r="O563" s="84"/>
      <c r="P563" s="186"/>
      <c r="Q563" s="186"/>
      <c r="R563" s="186"/>
      <c r="S563" s="186"/>
      <c r="T563" s="186"/>
      <c r="U563" s="186"/>
    </row>
    <row r="564" spans="2:21" s="82" customFormat="1" ht="12" customHeight="1">
      <c r="B564" s="84"/>
      <c r="C564" s="84"/>
      <c r="D564" s="84"/>
      <c r="E564" s="84"/>
      <c r="F564" s="101"/>
      <c r="G564" s="102" t="s">
        <v>184</v>
      </c>
      <c r="H564" s="88">
        <v>16299</v>
      </c>
      <c r="I564" s="104"/>
      <c r="J564" s="84"/>
      <c r="K564" s="84"/>
      <c r="L564" s="84"/>
      <c r="M564" s="84"/>
      <c r="N564" s="84"/>
      <c r="O564" s="84"/>
      <c r="P564" s="186"/>
      <c r="Q564" s="186"/>
      <c r="R564" s="186"/>
      <c r="S564" s="186"/>
      <c r="T564" s="186"/>
      <c r="U564" s="186"/>
    </row>
    <row r="565" spans="2:21" s="82" customFormat="1" ht="12" customHeight="1">
      <c r="B565" s="84"/>
      <c r="C565" s="84"/>
      <c r="D565" s="84"/>
      <c r="E565" s="84"/>
      <c r="F565" s="101"/>
      <c r="G565" s="102" t="s">
        <v>185</v>
      </c>
      <c r="H565" s="88"/>
      <c r="I565" s="104"/>
      <c r="J565" s="84"/>
      <c r="K565" s="84"/>
      <c r="L565" s="84"/>
      <c r="M565" s="84"/>
      <c r="N565" s="84"/>
      <c r="O565" s="84"/>
      <c r="P565" s="186"/>
      <c r="Q565" s="186"/>
      <c r="R565" s="186"/>
      <c r="S565" s="186"/>
      <c r="T565" s="186"/>
      <c r="U565" s="186"/>
    </row>
    <row r="566" spans="2:21" s="82" customFormat="1" ht="12" customHeight="1">
      <c r="B566" s="84"/>
      <c r="C566" s="84"/>
      <c r="D566" s="84"/>
      <c r="E566" s="84"/>
      <c r="F566" s="101"/>
      <c r="G566" s="102" t="s">
        <v>186</v>
      </c>
      <c r="H566" s="88">
        <v>0</v>
      </c>
      <c r="I566" s="104"/>
      <c r="J566" s="84"/>
      <c r="K566" s="84"/>
      <c r="L566" s="84"/>
      <c r="M566" s="84"/>
      <c r="N566" s="84"/>
      <c r="O566" s="84"/>
      <c r="P566" s="186"/>
      <c r="Q566" s="186"/>
      <c r="R566" s="186"/>
      <c r="S566" s="186"/>
      <c r="T566" s="186"/>
      <c r="U566" s="186"/>
    </row>
    <row r="567" spans="2:21" s="82" customFormat="1" ht="12" customHeight="1">
      <c r="B567" s="84"/>
      <c r="C567" s="84"/>
      <c r="D567" s="84"/>
      <c r="E567" s="84"/>
      <c r="F567" s="101"/>
      <c r="G567" s="102" t="s">
        <v>187</v>
      </c>
      <c r="H567" s="205">
        <v>0</v>
      </c>
      <c r="I567" s="104"/>
      <c r="J567" s="84"/>
      <c r="K567" s="84"/>
      <c r="L567" s="84"/>
      <c r="M567" s="84"/>
      <c r="N567" s="84"/>
      <c r="O567" s="84"/>
      <c r="P567" s="186"/>
      <c r="Q567" s="186"/>
      <c r="R567" s="186"/>
      <c r="S567" s="186"/>
      <c r="T567" s="186"/>
      <c r="U567" s="186"/>
    </row>
    <row r="568" spans="2:21" s="82" customFormat="1" ht="12" customHeight="1">
      <c r="B568" s="84"/>
      <c r="C568" s="84"/>
      <c r="D568" s="84"/>
      <c r="E568" s="84"/>
      <c r="F568" s="101"/>
      <c r="G568" s="102" t="s">
        <v>188</v>
      </c>
      <c r="H568" s="205">
        <v>0</v>
      </c>
      <c r="I568" s="104"/>
      <c r="J568" s="84"/>
      <c r="K568" s="84"/>
      <c r="L568" s="84"/>
      <c r="M568" s="84"/>
      <c r="N568" s="84"/>
      <c r="O568" s="84"/>
      <c r="P568" s="186"/>
      <c r="Q568" s="186"/>
      <c r="R568" s="186"/>
      <c r="S568" s="186"/>
      <c r="T568" s="186"/>
      <c r="U568" s="186"/>
    </row>
    <row r="569" spans="2:21" s="82" customFormat="1" ht="12" customHeight="1">
      <c r="B569" s="84"/>
      <c r="C569" s="84"/>
      <c r="D569" s="84"/>
      <c r="E569" s="84"/>
      <c r="F569" s="101"/>
      <c r="G569" s="102" t="s">
        <v>189</v>
      </c>
      <c r="H569" s="205">
        <v>0</v>
      </c>
      <c r="I569" s="104"/>
      <c r="J569" s="84"/>
      <c r="K569" s="84"/>
      <c r="L569" s="84"/>
      <c r="M569" s="84"/>
      <c r="N569" s="84"/>
      <c r="O569" s="84"/>
      <c r="P569" s="186"/>
      <c r="Q569" s="186"/>
      <c r="R569" s="186"/>
      <c r="S569" s="186"/>
      <c r="T569" s="186"/>
      <c r="U569" s="186"/>
    </row>
    <row r="570" spans="2:21" s="82" customFormat="1" ht="12" customHeight="1">
      <c r="B570" s="84"/>
      <c r="C570" s="84"/>
      <c r="D570" s="84"/>
      <c r="E570" s="84"/>
      <c r="F570" s="101"/>
      <c r="G570" s="102" t="s">
        <v>190</v>
      </c>
      <c r="H570" s="205">
        <v>0</v>
      </c>
      <c r="I570" s="104"/>
      <c r="J570" s="84"/>
      <c r="K570" s="84"/>
      <c r="L570" s="84"/>
      <c r="M570" s="84"/>
      <c r="N570" s="84"/>
      <c r="O570" s="84"/>
      <c r="P570" s="186"/>
      <c r="Q570" s="186"/>
      <c r="R570" s="186"/>
      <c r="S570" s="186"/>
      <c r="T570" s="186"/>
      <c r="U570" s="186"/>
    </row>
    <row r="571" spans="2:21" s="82" customFormat="1" ht="12" customHeight="1">
      <c r="B571" s="84"/>
      <c r="C571" s="84"/>
      <c r="D571" s="84"/>
      <c r="E571" s="84"/>
      <c r="F571" s="101"/>
      <c r="G571" s="102" t="s">
        <v>191</v>
      </c>
      <c r="H571" s="205">
        <v>0</v>
      </c>
      <c r="I571" s="104"/>
      <c r="J571" s="84"/>
      <c r="K571" s="84"/>
      <c r="L571" s="84"/>
      <c r="M571" s="84"/>
      <c r="N571" s="84"/>
      <c r="O571" s="84"/>
      <c r="P571" s="186"/>
      <c r="Q571" s="186"/>
      <c r="R571" s="186"/>
      <c r="S571" s="186"/>
      <c r="T571" s="186"/>
      <c r="U571" s="186"/>
    </row>
    <row r="572" spans="2:21" s="82" customFormat="1" ht="12" customHeight="1">
      <c r="B572" s="84"/>
      <c r="C572" s="84"/>
      <c r="D572" s="84"/>
      <c r="E572" s="84"/>
      <c r="F572" s="280" t="s">
        <v>192</v>
      </c>
      <c r="G572" s="280"/>
      <c r="H572" s="103">
        <f>SUM(H556:H571)</f>
        <v>461125.33</v>
      </c>
      <c r="I572" s="104"/>
      <c r="J572" s="84"/>
      <c r="K572" s="84"/>
      <c r="L572" s="84"/>
      <c r="M572" s="84"/>
      <c r="N572" s="84"/>
      <c r="O572" s="84"/>
      <c r="P572" s="186"/>
      <c r="Q572" s="186"/>
      <c r="R572" s="186"/>
      <c r="S572" s="186"/>
      <c r="T572" s="186"/>
      <c r="U572" s="186"/>
    </row>
    <row r="573" spans="2:21" s="82" customFormat="1" ht="12" customHeight="1">
      <c r="B573" s="84"/>
      <c r="C573" s="84"/>
      <c r="D573" s="84"/>
      <c r="E573" s="84"/>
      <c r="F573" s="278"/>
      <c r="G573" s="278"/>
      <c r="H573" s="87"/>
      <c r="I573" s="87"/>
      <c r="J573" s="84"/>
      <c r="K573" s="84"/>
      <c r="L573" s="84"/>
      <c r="M573" s="84"/>
      <c r="N573" s="84"/>
      <c r="O573" s="84"/>
      <c r="P573" s="186"/>
      <c r="Q573" s="186"/>
      <c r="R573" s="186"/>
      <c r="S573" s="186"/>
      <c r="T573" s="186"/>
      <c r="U573" s="186"/>
    </row>
    <row r="574" spans="2:21" s="82" customFormat="1" ht="12" customHeight="1">
      <c r="B574" s="84"/>
      <c r="C574" s="84"/>
      <c r="D574" s="84"/>
      <c r="E574" s="84"/>
      <c r="F574" s="279" t="s">
        <v>193</v>
      </c>
      <c r="G574" s="279"/>
      <c r="H574" s="99"/>
      <c r="I574" s="100">
        <v>0</v>
      </c>
      <c r="J574" s="86"/>
      <c r="K574" s="84"/>
      <c r="L574" s="84"/>
      <c r="M574" s="84"/>
      <c r="N574" s="84"/>
      <c r="O574" s="84"/>
      <c r="P574" s="186"/>
      <c r="Q574" s="186"/>
      <c r="R574" s="186"/>
      <c r="S574" s="186"/>
      <c r="T574" s="186"/>
      <c r="U574" s="186"/>
    </row>
    <row r="575" spans="2:21" s="82" customFormat="1" ht="12" customHeight="1">
      <c r="B575" s="84"/>
      <c r="C575" s="84"/>
      <c r="D575" s="84"/>
      <c r="E575" s="84"/>
      <c r="F575" s="101"/>
      <c r="G575" s="102" t="s">
        <v>194</v>
      </c>
      <c r="H575" s="88">
        <v>0</v>
      </c>
      <c r="I575" s="104"/>
      <c r="J575" s="86"/>
      <c r="K575" s="84"/>
      <c r="L575" s="84"/>
      <c r="M575" s="84"/>
      <c r="N575" s="84"/>
      <c r="O575" s="84"/>
      <c r="P575" s="186"/>
      <c r="Q575" s="186"/>
      <c r="R575" s="186"/>
      <c r="S575" s="186"/>
      <c r="T575" s="186"/>
      <c r="U575" s="186"/>
    </row>
    <row r="576" spans="2:21" s="82" customFormat="1" ht="12" customHeight="1">
      <c r="B576" s="84"/>
      <c r="C576" s="84"/>
      <c r="D576" s="84"/>
      <c r="E576" s="84"/>
      <c r="F576" s="101"/>
      <c r="G576" s="102" t="s">
        <v>195</v>
      </c>
      <c r="H576" s="88">
        <v>0</v>
      </c>
      <c r="I576" s="104"/>
      <c r="J576" s="86"/>
      <c r="K576" s="84"/>
      <c r="L576" s="84"/>
      <c r="M576" s="84"/>
      <c r="N576" s="84"/>
      <c r="O576" s="84"/>
      <c r="P576" s="186"/>
      <c r="Q576" s="186"/>
      <c r="R576" s="186"/>
      <c r="S576" s="186"/>
      <c r="T576" s="186"/>
      <c r="U576" s="186"/>
    </row>
    <row r="577" spans="1:21" s="82" customFormat="1" ht="12" customHeight="1">
      <c r="B577" s="84"/>
      <c r="C577" s="84"/>
      <c r="D577" s="84"/>
      <c r="E577" s="84"/>
      <c r="F577" s="101"/>
      <c r="G577" s="102" t="s">
        <v>196</v>
      </c>
      <c r="H577" s="88">
        <v>0</v>
      </c>
      <c r="I577" s="104"/>
      <c r="J577" s="86"/>
      <c r="K577" s="84"/>
      <c r="L577" s="84"/>
      <c r="M577" s="84"/>
      <c r="N577" s="84"/>
      <c r="O577" s="84"/>
      <c r="P577" s="186"/>
      <c r="Q577" s="186"/>
      <c r="R577" s="186"/>
      <c r="S577" s="186"/>
      <c r="T577" s="186"/>
      <c r="U577" s="186"/>
    </row>
    <row r="578" spans="1:21" s="82" customFormat="1" ht="12" customHeight="1">
      <c r="B578" s="84"/>
      <c r="C578" s="84"/>
      <c r="D578" s="84"/>
      <c r="E578" s="84"/>
      <c r="F578" s="101"/>
      <c r="G578" s="102" t="s">
        <v>197</v>
      </c>
      <c r="H578" s="88">
        <v>0</v>
      </c>
      <c r="I578" s="104"/>
      <c r="J578" s="86"/>
      <c r="K578" s="84"/>
      <c r="L578" s="84"/>
      <c r="M578" s="84"/>
      <c r="N578" s="84"/>
      <c r="O578" s="84"/>
      <c r="P578" s="186"/>
      <c r="Q578" s="186"/>
      <c r="R578" s="186"/>
      <c r="S578" s="186"/>
      <c r="T578" s="186"/>
      <c r="U578" s="186"/>
    </row>
    <row r="579" spans="1:21" s="82" customFormat="1" ht="12" customHeight="1">
      <c r="B579" s="84"/>
      <c r="C579" s="84"/>
      <c r="D579" s="84"/>
      <c r="E579" s="84"/>
      <c r="F579" s="101"/>
      <c r="G579" s="102" t="s">
        <v>198</v>
      </c>
      <c r="H579" s="88">
        <v>0</v>
      </c>
      <c r="I579" s="104"/>
      <c r="J579" s="86"/>
      <c r="K579" s="84"/>
      <c r="L579" s="84"/>
      <c r="M579" s="84"/>
      <c r="N579" s="84"/>
      <c r="O579" s="84"/>
      <c r="P579" s="186"/>
      <c r="Q579" s="186"/>
      <c r="R579" s="186"/>
      <c r="S579" s="186"/>
      <c r="T579" s="186"/>
      <c r="U579" s="186"/>
    </row>
    <row r="580" spans="1:21" s="82" customFormat="1" ht="12" customHeight="1">
      <c r="B580" s="84"/>
      <c r="C580" s="84"/>
      <c r="D580" s="84"/>
      <c r="E580" s="84"/>
      <c r="F580" s="101"/>
      <c r="G580" s="102" t="s">
        <v>199</v>
      </c>
      <c r="H580" s="88">
        <v>0</v>
      </c>
      <c r="I580" s="104"/>
      <c r="J580" s="86"/>
      <c r="K580" s="84"/>
      <c r="L580" s="84"/>
      <c r="M580" s="84"/>
      <c r="N580" s="84"/>
      <c r="O580" s="84"/>
      <c r="P580" s="186"/>
      <c r="Q580" s="186"/>
      <c r="R580" s="186"/>
      <c r="S580" s="186"/>
      <c r="T580" s="186"/>
      <c r="U580" s="186"/>
    </row>
    <row r="581" spans="1:21" s="82" customFormat="1" ht="12" customHeight="1">
      <c r="B581" s="84"/>
      <c r="C581" s="84"/>
      <c r="D581" s="84"/>
      <c r="E581" s="84"/>
      <c r="F581" s="280" t="s">
        <v>200</v>
      </c>
      <c r="G581" s="280"/>
      <c r="H581" s="103">
        <v>0</v>
      </c>
      <c r="I581" s="104"/>
      <c r="J581" s="98"/>
      <c r="K581" s="84"/>
      <c r="L581" s="84"/>
      <c r="M581" s="84"/>
      <c r="N581" s="84"/>
      <c r="O581" s="84"/>
      <c r="P581" s="186"/>
      <c r="Q581" s="186"/>
      <c r="R581" s="186"/>
      <c r="S581" s="186"/>
      <c r="T581" s="186"/>
      <c r="U581" s="186"/>
    </row>
    <row r="582" spans="1:21" s="82" customFormat="1" ht="12" customHeight="1">
      <c r="B582" s="84"/>
      <c r="C582" s="84"/>
      <c r="D582" s="84"/>
      <c r="E582" s="84"/>
      <c r="F582" s="278"/>
      <c r="G582" s="278"/>
      <c r="H582" s="87"/>
      <c r="I582" s="87"/>
      <c r="J582" s="98"/>
      <c r="K582" s="84"/>
      <c r="L582" s="84"/>
      <c r="M582" s="84"/>
      <c r="N582" s="84"/>
      <c r="O582" s="84"/>
      <c r="P582" s="186"/>
      <c r="Q582" s="186"/>
      <c r="R582" s="186"/>
      <c r="S582" s="186"/>
      <c r="T582" s="186"/>
      <c r="U582" s="186"/>
    </row>
    <row r="583" spans="1:21" s="82" customFormat="1" ht="12" customHeight="1">
      <c r="B583" s="84"/>
      <c r="C583" s="84"/>
      <c r="D583" s="84"/>
      <c r="E583" s="84"/>
      <c r="F583" s="273" t="s">
        <v>201</v>
      </c>
      <c r="G583" s="274"/>
      <c r="H583" s="87">
        <f>H553-H555+H574</f>
        <v>5308177.4399999995</v>
      </c>
      <c r="I583" s="88">
        <f>+I553-I555+I574</f>
        <v>1245010.6499999999</v>
      </c>
      <c r="J583" s="98"/>
      <c r="K583" s="84"/>
      <c r="L583" s="84"/>
      <c r="M583" s="84"/>
      <c r="N583" s="84"/>
      <c r="O583" s="84"/>
      <c r="P583" s="186"/>
      <c r="Q583" s="186"/>
      <c r="R583" s="186"/>
      <c r="S583" s="186"/>
      <c r="T583" s="186"/>
      <c r="U583" s="186"/>
    </row>
    <row r="584" spans="1:21" s="82" customFormat="1" ht="12" customHeight="1">
      <c r="B584" s="84"/>
      <c r="C584" s="84"/>
      <c r="D584" s="84"/>
      <c r="E584" s="84"/>
      <c r="F584" s="84"/>
      <c r="G584" s="84"/>
      <c r="H584" s="84"/>
      <c r="I584" s="84"/>
      <c r="J584" s="84"/>
      <c r="K584" s="84"/>
      <c r="L584" s="84"/>
      <c r="M584" s="84"/>
      <c r="N584" s="84"/>
      <c r="O584" s="84"/>
      <c r="P584" s="186"/>
      <c r="Q584" s="186"/>
      <c r="R584" s="186"/>
      <c r="S584" s="186"/>
      <c r="T584" s="186"/>
      <c r="U584" s="186"/>
    </row>
    <row r="585" spans="1:21" ht="12" customHeight="1">
      <c r="A585" s="224" t="s">
        <v>21</v>
      </c>
      <c r="B585" s="224"/>
      <c r="C585" s="224"/>
      <c r="D585" s="224"/>
      <c r="E585" s="224"/>
      <c r="F585" s="224"/>
      <c r="G585" s="224"/>
      <c r="H585" s="224"/>
      <c r="I585" s="224"/>
      <c r="J585" s="224"/>
      <c r="K585" s="224"/>
      <c r="L585" s="224"/>
      <c r="M585" s="224"/>
      <c r="N585" s="224"/>
      <c r="O585" s="224"/>
      <c r="P585" s="224"/>
      <c r="Q585" s="224"/>
      <c r="R585" s="5"/>
      <c r="S585" s="5"/>
      <c r="T585" s="5"/>
      <c r="U585" s="5"/>
    </row>
    <row r="586" spans="1:21" ht="12" customHeight="1">
      <c r="B586" s="2"/>
    </row>
    <row r="587" spans="1:21" ht="12" customHeight="1">
      <c r="C587" s="203" t="s">
        <v>73</v>
      </c>
      <c r="D587" s="203"/>
      <c r="E587" s="203"/>
      <c r="F587" s="203"/>
      <c r="G587" s="203"/>
      <c r="H587" s="203"/>
      <c r="I587" s="203"/>
      <c r="J587" s="203"/>
      <c r="K587" s="203"/>
      <c r="L587" s="203"/>
      <c r="M587" s="203"/>
      <c r="N587" s="203"/>
      <c r="O587" s="203"/>
      <c r="P587" s="203"/>
      <c r="Q587" s="203"/>
      <c r="R587" s="203"/>
      <c r="S587" s="203"/>
      <c r="T587" s="203"/>
      <c r="U587" s="203"/>
    </row>
    <row r="588" spans="1:21" ht="12" customHeight="1">
      <c r="A588" s="226" t="s">
        <v>74</v>
      </c>
      <c r="B588" s="226"/>
      <c r="C588" s="226"/>
      <c r="D588" s="226"/>
      <c r="E588" s="226"/>
      <c r="F588" s="226"/>
      <c r="G588" s="226"/>
      <c r="H588" s="226"/>
      <c r="I588" s="226"/>
      <c r="J588" s="226"/>
      <c r="K588" s="226"/>
      <c r="L588" s="226"/>
      <c r="M588" s="226"/>
      <c r="N588" s="226"/>
      <c r="O588" s="226"/>
      <c r="P588" s="226"/>
      <c r="Q588" s="226"/>
      <c r="R588" s="226"/>
      <c r="S588" s="202"/>
      <c r="T588" s="202"/>
      <c r="U588" s="202"/>
    </row>
    <row r="589" spans="1:21" ht="12" customHeight="1">
      <c r="B589" s="202"/>
      <c r="C589" s="202"/>
      <c r="D589" s="202"/>
      <c r="E589" s="202"/>
      <c r="F589" s="202"/>
      <c r="G589" s="202"/>
      <c r="H589" s="202"/>
      <c r="I589" s="202"/>
      <c r="J589" s="202"/>
      <c r="K589" s="202"/>
      <c r="L589" s="202"/>
      <c r="M589" s="202"/>
      <c r="N589" s="202"/>
      <c r="O589" s="202"/>
      <c r="P589" s="202"/>
      <c r="Q589" s="202"/>
      <c r="R589" s="202"/>
      <c r="S589" s="202"/>
      <c r="T589" s="202"/>
      <c r="U589" s="202"/>
    </row>
    <row r="590" spans="1:21" ht="12" customHeight="1">
      <c r="B590" s="12"/>
      <c r="C590" s="12"/>
      <c r="D590" s="12"/>
      <c r="E590" s="12"/>
      <c r="F590" s="12"/>
      <c r="G590" s="12"/>
      <c r="H590" s="12"/>
      <c r="I590" s="12"/>
      <c r="J590" s="12"/>
      <c r="K590" s="12"/>
      <c r="L590" s="12"/>
      <c r="M590" s="12"/>
      <c r="N590" s="12"/>
      <c r="O590" s="12"/>
      <c r="P590" s="187"/>
      <c r="Q590" s="187"/>
      <c r="R590" s="187"/>
      <c r="S590" s="187"/>
      <c r="T590" s="187"/>
      <c r="U590" s="187"/>
    </row>
    <row r="591" spans="1:21" ht="12" customHeight="1">
      <c r="C591" s="1" t="s">
        <v>22</v>
      </c>
    </row>
    <row r="592" spans="1:21" ht="12" customHeight="1">
      <c r="C592" s="1"/>
    </row>
    <row r="593" spans="2:250" ht="12" customHeight="1">
      <c r="C593" s="2" t="s">
        <v>23</v>
      </c>
    </row>
    <row r="594" spans="2:250" ht="12" customHeight="1">
      <c r="B594" s="2"/>
    </row>
    <row r="595" spans="2:250" ht="12" customHeight="1">
      <c r="D595" s="3" t="s">
        <v>24</v>
      </c>
    </row>
    <row r="596" spans="2:250" ht="6" customHeight="1">
      <c r="D596" s="3"/>
    </row>
    <row r="597" spans="2:250" s="44" customFormat="1" ht="12" customHeight="1">
      <c r="B597" s="43"/>
      <c r="E597" s="43" t="s">
        <v>25</v>
      </c>
      <c r="F597" s="43"/>
      <c r="P597" s="75"/>
      <c r="Q597" s="75"/>
      <c r="R597" s="75"/>
      <c r="S597" s="75"/>
      <c r="T597" s="75"/>
      <c r="U597" s="75"/>
      <c r="V597" s="75"/>
      <c r="W597" s="75"/>
      <c r="X597" s="75"/>
      <c r="Y597" s="75"/>
      <c r="Z597" s="75"/>
      <c r="AA597" s="75"/>
      <c r="AB597" s="75"/>
      <c r="AC597" s="75"/>
      <c r="AD597" s="75"/>
      <c r="AE597" s="75"/>
      <c r="AF597" s="75"/>
      <c r="AG597" s="75"/>
      <c r="AH597" s="75"/>
      <c r="AI597" s="75"/>
      <c r="AJ597" s="75"/>
      <c r="AK597" s="75"/>
      <c r="AL597" s="75"/>
      <c r="AM597" s="75"/>
      <c r="AN597" s="75"/>
      <c r="AO597" s="75"/>
      <c r="AP597" s="75"/>
      <c r="AQ597" s="75"/>
      <c r="AR597" s="75"/>
      <c r="AS597" s="75"/>
      <c r="AT597" s="75"/>
      <c r="AU597" s="75"/>
      <c r="AV597" s="75"/>
      <c r="AW597" s="75"/>
      <c r="AX597" s="75"/>
      <c r="AY597" s="75"/>
      <c r="AZ597" s="75"/>
      <c r="BA597" s="75"/>
      <c r="BB597" s="75"/>
      <c r="BC597" s="75"/>
      <c r="BD597" s="75"/>
      <c r="BE597" s="75"/>
      <c r="BF597" s="75"/>
      <c r="BG597" s="75"/>
      <c r="BH597" s="75"/>
      <c r="BI597" s="75"/>
      <c r="BJ597" s="75"/>
      <c r="BK597" s="75"/>
      <c r="BL597" s="75"/>
      <c r="BM597" s="75"/>
      <c r="BN597" s="75"/>
      <c r="BO597" s="75"/>
      <c r="BP597" s="75"/>
      <c r="BQ597" s="75"/>
      <c r="BR597" s="75"/>
      <c r="BS597" s="75"/>
      <c r="BT597" s="75"/>
      <c r="BU597" s="75"/>
      <c r="BV597" s="75"/>
      <c r="BW597" s="75"/>
      <c r="BX597" s="75"/>
      <c r="BY597" s="75"/>
      <c r="BZ597" s="75"/>
      <c r="CA597" s="75"/>
      <c r="CB597" s="75"/>
      <c r="CC597" s="75"/>
      <c r="CD597" s="75"/>
      <c r="CE597" s="75"/>
      <c r="CF597" s="75"/>
      <c r="CG597" s="75"/>
      <c r="CH597" s="75"/>
      <c r="CI597" s="75"/>
      <c r="CJ597" s="75"/>
      <c r="CK597" s="75"/>
      <c r="CL597" s="75"/>
      <c r="CM597" s="75"/>
      <c r="CN597" s="75"/>
      <c r="CO597" s="75"/>
      <c r="CP597" s="75"/>
      <c r="CQ597" s="75"/>
      <c r="CR597" s="75"/>
      <c r="CS597" s="75"/>
      <c r="CT597" s="75"/>
      <c r="CU597" s="75"/>
      <c r="CV597" s="75"/>
      <c r="CW597" s="75"/>
      <c r="CX597" s="75"/>
      <c r="CY597" s="75"/>
      <c r="CZ597" s="75"/>
      <c r="DA597" s="75"/>
      <c r="DB597" s="75"/>
      <c r="DC597" s="75"/>
      <c r="DD597" s="75"/>
      <c r="DE597" s="75"/>
      <c r="DF597" s="75"/>
      <c r="DG597" s="75"/>
      <c r="DH597" s="75"/>
      <c r="DI597" s="75"/>
      <c r="DJ597" s="75"/>
      <c r="DK597" s="75"/>
      <c r="DL597" s="75"/>
      <c r="DM597" s="75"/>
      <c r="DN597" s="75"/>
      <c r="DO597" s="75"/>
      <c r="DP597" s="75"/>
      <c r="DQ597" s="75"/>
      <c r="DR597" s="75"/>
      <c r="DS597" s="75"/>
      <c r="DT597" s="75"/>
      <c r="DU597" s="75"/>
      <c r="DV597" s="75"/>
      <c r="DW597" s="75"/>
      <c r="DX597" s="75"/>
      <c r="DY597" s="75"/>
      <c r="DZ597" s="75"/>
      <c r="EA597" s="75"/>
      <c r="EB597" s="75"/>
      <c r="EC597" s="75"/>
      <c r="ED597" s="75"/>
      <c r="EE597" s="75"/>
      <c r="EF597" s="75"/>
      <c r="EG597" s="75"/>
      <c r="EH597" s="75"/>
      <c r="EI597" s="75"/>
      <c r="EJ597" s="75"/>
      <c r="EK597" s="75"/>
      <c r="EL597" s="75"/>
      <c r="EM597" s="75"/>
      <c r="EN597" s="75"/>
      <c r="EO597" s="75"/>
      <c r="EP597" s="75"/>
      <c r="EQ597" s="75"/>
      <c r="ER597" s="75"/>
      <c r="ES597" s="75"/>
      <c r="ET597" s="75"/>
      <c r="EU597" s="75"/>
      <c r="EV597" s="75"/>
      <c r="EW597" s="75"/>
      <c r="EX597" s="75"/>
      <c r="EY597" s="75"/>
      <c r="EZ597" s="75"/>
      <c r="FA597" s="75"/>
      <c r="FB597" s="75"/>
      <c r="FC597" s="75"/>
      <c r="FD597" s="75"/>
      <c r="FE597" s="75"/>
      <c r="FF597" s="75"/>
      <c r="FG597" s="75"/>
      <c r="FH597" s="75"/>
      <c r="FI597" s="75"/>
      <c r="FJ597" s="75"/>
      <c r="FK597" s="75"/>
      <c r="FL597" s="75"/>
      <c r="FM597" s="75"/>
      <c r="FN597" s="75"/>
      <c r="FO597" s="75"/>
      <c r="FP597" s="75"/>
      <c r="FQ597" s="75"/>
      <c r="FR597" s="75"/>
      <c r="FS597" s="75"/>
      <c r="FT597" s="75"/>
      <c r="FU597" s="75"/>
      <c r="FV597" s="75"/>
      <c r="FW597" s="75"/>
      <c r="FX597" s="75"/>
      <c r="FY597" s="75"/>
      <c r="FZ597" s="75"/>
      <c r="GA597" s="75"/>
      <c r="GB597" s="75"/>
      <c r="GC597" s="75"/>
      <c r="GD597" s="75"/>
      <c r="GE597" s="75"/>
      <c r="GF597" s="75"/>
      <c r="GG597" s="75"/>
      <c r="GH597" s="75"/>
      <c r="GI597" s="75"/>
      <c r="GJ597" s="75"/>
      <c r="GK597" s="75"/>
      <c r="GL597" s="75"/>
      <c r="GM597" s="75"/>
      <c r="GN597" s="75"/>
      <c r="GO597" s="75"/>
      <c r="GP597" s="75"/>
      <c r="GQ597" s="75"/>
      <c r="GR597" s="75"/>
      <c r="GS597" s="75"/>
      <c r="GT597" s="75"/>
      <c r="GU597" s="75"/>
      <c r="GV597" s="75"/>
      <c r="GW597" s="75"/>
      <c r="GX597" s="75"/>
      <c r="GY597" s="75"/>
      <c r="GZ597" s="75"/>
      <c r="HA597" s="75"/>
      <c r="HB597" s="75"/>
      <c r="HC597" s="75"/>
      <c r="HD597" s="75"/>
      <c r="HE597" s="75"/>
      <c r="HF597" s="75"/>
      <c r="HG597" s="75"/>
      <c r="HH597" s="75"/>
      <c r="HI597" s="75"/>
      <c r="HJ597" s="75"/>
      <c r="HK597" s="75"/>
      <c r="HL597" s="75"/>
      <c r="HM597" s="75"/>
      <c r="HN597" s="75"/>
      <c r="HO597" s="75"/>
      <c r="HP597" s="75"/>
      <c r="HQ597" s="75"/>
      <c r="HR597" s="75"/>
      <c r="HS597" s="75"/>
      <c r="HT597" s="75"/>
      <c r="HU597" s="75"/>
      <c r="HV597" s="75"/>
      <c r="HW597" s="75"/>
      <c r="HX597" s="75"/>
      <c r="HY597" s="75"/>
      <c r="HZ597" s="75"/>
      <c r="IA597" s="75"/>
      <c r="IB597" s="75"/>
      <c r="IC597" s="75"/>
      <c r="ID597" s="75"/>
      <c r="IE597" s="75"/>
      <c r="IF597" s="75"/>
      <c r="IG597" s="75"/>
      <c r="IH597" s="75"/>
      <c r="II597" s="75"/>
      <c r="IJ597" s="75"/>
      <c r="IK597" s="75"/>
      <c r="IL597" s="75"/>
      <c r="IM597" s="75"/>
      <c r="IN597" s="75"/>
      <c r="IO597" s="75"/>
      <c r="IP597" s="75"/>
    </row>
    <row r="598" spans="2:250" ht="6" customHeight="1"/>
    <row r="599" spans="2:250" s="44" customFormat="1" ht="12" customHeight="1">
      <c r="E599" s="43" t="s">
        <v>26</v>
      </c>
      <c r="F599" s="43"/>
      <c r="P599" s="75"/>
      <c r="Q599" s="75"/>
      <c r="R599" s="75"/>
      <c r="S599" s="75"/>
      <c r="T599" s="75"/>
      <c r="U599" s="75"/>
      <c r="V599" s="75"/>
      <c r="W599" s="75"/>
      <c r="X599" s="75"/>
      <c r="Y599" s="75"/>
      <c r="Z599" s="75"/>
      <c r="AA599" s="75"/>
      <c r="AB599" s="75"/>
      <c r="AC599" s="75"/>
      <c r="AD599" s="75"/>
      <c r="AE599" s="75"/>
      <c r="AF599" s="75"/>
      <c r="AG599" s="75"/>
      <c r="AH599" s="75"/>
      <c r="AI599" s="75"/>
      <c r="AJ599" s="75"/>
      <c r="AK599" s="75"/>
      <c r="AL599" s="75"/>
      <c r="AM599" s="75"/>
      <c r="AN599" s="75"/>
      <c r="AO599" s="75"/>
      <c r="AP599" s="75"/>
      <c r="AQ599" s="75"/>
      <c r="AR599" s="75"/>
      <c r="AS599" s="75"/>
      <c r="AT599" s="75"/>
      <c r="AU599" s="75"/>
      <c r="AV599" s="75"/>
      <c r="AW599" s="75"/>
      <c r="AX599" s="75"/>
      <c r="AY599" s="75"/>
      <c r="AZ599" s="75"/>
      <c r="BA599" s="75"/>
      <c r="BB599" s="75"/>
      <c r="BC599" s="75"/>
      <c r="BD599" s="75"/>
      <c r="BE599" s="75"/>
      <c r="BF599" s="75"/>
      <c r="BG599" s="75"/>
      <c r="BH599" s="75"/>
      <c r="BI599" s="75"/>
      <c r="BJ599" s="75"/>
      <c r="BK599" s="75"/>
      <c r="BL599" s="75"/>
      <c r="BM599" s="75"/>
      <c r="BN599" s="75"/>
      <c r="BO599" s="75"/>
      <c r="BP599" s="75"/>
      <c r="BQ599" s="75"/>
      <c r="BR599" s="75"/>
      <c r="BS599" s="75"/>
      <c r="BT599" s="75"/>
      <c r="BU599" s="75"/>
      <c r="BV599" s="75"/>
      <c r="BW599" s="75"/>
      <c r="BX599" s="75"/>
      <c r="BY599" s="75"/>
      <c r="BZ599" s="75"/>
      <c r="CA599" s="75"/>
      <c r="CB599" s="75"/>
      <c r="CC599" s="75"/>
      <c r="CD599" s="75"/>
      <c r="CE599" s="75"/>
      <c r="CF599" s="75"/>
      <c r="CG599" s="75"/>
      <c r="CH599" s="75"/>
      <c r="CI599" s="75"/>
      <c r="CJ599" s="75"/>
      <c r="CK599" s="75"/>
      <c r="CL599" s="75"/>
      <c r="CM599" s="75"/>
      <c r="CN599" s="75"/>
      <c r="CO599" s="75"/>
      <c r="CP599" s="75"/>
      <c r="CQ599" s="75"/>
      <c r="CR599" s="75"/>
      <c r="CS599" s="75"/>
      <c r="CT599" s="75"/>
      <c r="CU599" s="75"/>
      <c r="CV599" s="75"/>
      <c r="CW599" s="75"/>
      <c r="CX599" s="75"/>
      <c r="CY599" s="75"/>
      <c r="CZ599" s="75"/>
      <c r="DA599" s="75"/>
      <c r="DB599" s="75"/>
      <c r="DC599" s="75"/>
      <c r="DD599" s="75"/>
      <c r="DE599" s="75"/>
      <c r="DF599" s="75"/>
      <c r="DG599" s="75"/>
      <c r="DH599" s="75"/>
      <c r="DI599" s="75"/>
      <c r="DJ599" s="75"/>
      <c r="DK599" s="75"/>
      <c r="DL599" s="75"/>
      <c r="DM599" s="75"/>
      <c r="DN599" s="75"/>
      <c r="DO599" s="75"/>
      <c r="DP599" s="75"/>
      <c r="DQ599" s="75"/>
      <c r="DR599" s="75"/>
      <c r="DS599" s="75"/>
      <c r="DT599" s="75"/>
      <c r="DU599" s="75"/>
      <c r="DV599" s="75"/>
      <c r="DW599" s="75"/>
      <c r="DX599" s="75"/>
      <c r="DY599" s="75"/>
      <c r="DZ599" s="75"/>
      <c r="EA599" s="75"/>
      <c r="EB599" s="75"/>
      <c r="EC599" s="75"/>
      <c r="ED599" s="75"/>
      <c r="EE599" s="75"/>
      <c r="EF599" s="75"/>
      <c r="EG599" s="75"/>
      <c r="EH599" s="75"/>
      <c r="EI599" s="75"/>
      <c r="EJ599" s="75"/>
      <c r="EK599" s="75"/>
      <c r="EL599" s="75"/>
      <c r="EM599" s="75"/>
      <c r="EN599" s="75"/>
      <c r="EO599" s="75"/>
      <c r="EP599" s="75"/>
      <c r="EQ599" s="75"/>
      <c r="ER599" s="75"/>
      <c r="ES599" s="75"/>
      <c r="ET599" s="75"/>
      <c r="EU599" s="75"/>
      <c r="EV599" s="75"/>
      <c r="EW599" s="75"/>
      <c r="EX599" s="75"/>
      <c r="EY599" s="75"/>
      <c r="EZ599" s="75"/>
      <c r="FA599" s="75"/>
      <c r="FB599" s="75"/>
      <c r="FC599" s="75"/>
      <c r="FD599" s="75"/>
      <c r="FE599" s="75"/>
      <c r="FF599" s="75"/>
      <c r="FG599" s="75"/>
      <c r="FH599" s="75"/>
      <c r="FI599" s="75"/>
      <c r="FJ599" s="75"/>
      <c r="FK599" s="75"/>
      <c r="FL599" s="75"/>
      <c r="FM599" s="75"/>
      <c r="FN599" s="75"/>
      <c r="FO599" s="75"/>
      <c r="FP599" s="75"/>
      <c r="FQ599" s="75"/>
      <c r="FR599" s="75"/>
      <c r="FS599" s="75"/>
      <c r="FT599" s="75"/>
      <c r="FU599" s="75"/>
      <c r="FV599" s="75"/>
      <c r="FW599" s="75"/>
      <c r="FX599" s="75"/>
      <c r="FY599" s="75"/>
      <c r="FZ599" s="75"/>
      <c r="GA599" s="75"/>
      <c r="GB599" s="75"/>
      <c r="GC599" s="75"/>
      <c r="GD599" s="75"/>
      <c r="GE599" s="75"/>
      <c r="GF599" s="75"/>
      <c r="GG599" s="75"/>
      <c r="GH599" s="75"/>
      <c r="GI599" s="75"/>
      <c r="GJ599" s="75"/>
      <c r="GK599" s="75"/>
      <c r="GL599" s="75"/>
      <c r="GM599" s="75"/>
      <c r="GN599" s="75"/>
      <c r="GO599" s="75"/>
      <c r="GP599" s="75"/>
      <c r="GQ599" s="75"/>
      <c r="GR599" s="75"/>
      <c r="GS599" s="75"/>
      <c r="GT599" s="75"/>
      <c r="GU599" s="75"/>
      <c r="GV599" s="75"/>
      <c r="GW599" s="75"/>
      <c r="GX599" s="75"/>
      <c r="GY599" s="75"/>
      <c r="GZ599" s="75"/>
      <c r="HA599" s="75"/>
      <c r="HB599" s="75"/>
      <c r="HC599" s="75"/>
      <c r="HD599" s="75"/>
      <c r="HE599" s="75"/>
      <c r="HF599" s="75"/>
      <c r="HG599" s="75"/>
      <c r="HH599" s="75"/>
      <c r="HI599" s="75"/>
      <c r="HJ599" s="75"/>
      <c r="HK599" s="75"/>
      <c r="HL599" s="75"/>
      <c r="HM599" s="75"/>
      <c r="HN599" s="75"/>
      <c r="HO599" s="75"/>
      <c r="HP599" s="75"/>
      <c r="HQ599" s="75"/>
      <c r="HR599" s="75"/>
      <c r="HS599" s="75"/>
      <c r="HT599" s="75"/>
      <c r="HU599" s="75"/>
      <c r="HV599" s="75"/>
      <c r="HW599" s="75"/>
      <c r="HX599" s="75"/>
      <c r="HY599" s="75"/>
      <c r="HZ599" s="75"/>
      <c r="IA599" s="75"/>
      <c r="IB599" s="75"/>
      <c r="IC599" s="75"/>
      <c r="ID599" s="75"/>
      <c r="IE599" s="75"/>
      <c r="IF599" s="75"/>
      <c r="IG599" s="75"/>
      <c r="IH599" s="75"/>
      <c r="II599" s="75"/>
      <c r="IJ599" s="75"/>
      <c r="IK599" s="75"/>
      <c r="IL599" s="75"/>
      <c r="IM599" s="75"/>
      <c r="IN599" s="75"/>
      <c r="IO599" s="75"/>
      <c r="IP599" s="75"/>
    </row>
    <row r="600" spans="2:250" ht="6" customHeight="1">
      <c r="E600" s="1"/>
      <c r="F600" s="1"/>
    </row>
    <row r="601" spans="2:250" s="44" customFormat="1" ht="12" customHeight="1">
      <c r="E601" s="43" t="s">
        <v>6</v>
      </c>
      <c r="F601" s="43"/>
      <c r="P601" s="75"/>
      <c r="Q601" s="75"/>
      <c r="R601" s="75"/>
      <c r="S601" s="75"/>
      <c r="T601" s="75"/>
      <c r="U601" s="75"/>
      <c r="V601" s="75"/>
      <c r="W601" s="75"/>
      <c r="X601" s="75"/>
      <c r="Y601" s="75"/>
      <c r="Z601" s="75"/>
      <c r="AA601" s="75"/>
      <c r="AB601" s="75"/>
      <c r="AC601" s="75"/>
      <c r="AD601" s="75"/>
      <c r="AE601" s="75"/>
      <c r="AF601" s="75"/>
      <c r="AG601" s="75"/>
      <c r="AH601" s="75"/>
      <c r="AI601" s="75"/>
      <c r="AJ601" s="75"/>
      <c r="AK601" s="75"/>
      <c r="AL601" s="75"/>
      <c r="AM601" s="75"/>
      <c r="AN601" s="75"/>
      <c r="AO601" s="75"/>
      <c r="AP601" s="75"/>
      <c r="AQ601" s="75"/>
      <c r="AR601" s="75"/>
      <c r="AS601" s="75"/>
      <c r="AT601" s="75"/>
      <c r="AU601" s="75"/>
      <c r="AV601" s="75"/>
      <c r="AW601" s="75"/>
      <c r="AX601" s="75"/>
      <c r="AY601" s="75"/>
      <c r="AZ601" s="75"/>
      <c r="BA601" s="75"/>
      <c r="BB601" s="75"/>
      <c r="BC601" s="75"/>
      <c r="BD601" s="75"/>
      <c r="BE601" s="75"/>
      <c r="BF601" s="75"/>
      <c r="BG601" s="75"/>
      <c r="BH601" s="75"/>
      <c r="BI601" s="75"/>
      <c r="BJ601" s="75"/>
      <c r="BK601" s="75"/>
      <c r="BL601" s="75"/>
      <c r="BM601" s="75"/>
      <c r="BN601" s="75"/>
      <c r="BO601" s="75"/>
      <c r="BP601" s="75"/>
      <c r="BQ601" s="75"/>
      <c r="BR601" s="75"/>
      <c r="BS601" s="75"/>
      <c r="BT601" s="75"/>
      <c r="BU601" s="75"/>
      <c r="BV601" s="75"/>
      <c r="BW601" s="75"/>
      <c r="BX601" s="75"/>
      <c r="BY601" s="75"/>
      <c r="BZ601" s="75"/>
      <c r="CA601" s="75"/>
      <c r="CB601" s="75"/>
      <c r="CC601" s="75"/>
      <c r="CD601" s="75"/>
      <c r="CE601" s="75"/>
      <c r="CF601" s="75"/>
      <c r="CG601" s="75"/>
      <c r="CH601" s="75"/>
      <c r="CI601" s="75"/>
      <c r="CJ601" s="75"/>
      <c r="CK601" s="75"/>
      <c r="CL601" s="75"/>
      <c r="CM601" s="75"/>
      <c r="CN601" s="75"/>
      <c r="CO601" s="75"/>
      <c r="CP601" s="75"/>
      <c r="CQ601" s="75"/>
      <c r="CR601" s="75"/>
      <c r="CS601" s="75"/>
      <c r="CT601" s="75"/>
      <c r="CU601" s="75"/>
      <c r="CV601" s="75"/>
      <c r="CW601" s="75"/>
      <c r="CX601" s="75"/>
      <c r="CY601" s="75"/>
      <c r="CZ601" s="75"/>
      <c r="DA601" s="75"/>
      <c r="DB601" s="75"/>
      <c r="DC601" s="75"/>
      <c r="DD601" s="75"/>
      <c r="DE601" s="75"/>
      <c r="DF601" s="75"/>
      <c r="DG601" s="75"/>
      <c r="DH601" s="75"/>
      <c r="DI601" s="75"/>
      <c r="DJ601" s="75"/>
      <c r="DK601" s="75"/>
      <c r="DL601" s="75"/>
      <c r="DM601" s="75"/>
      <c r="DN601" s="75"/>
      <c r="DO601" s="75"/>
      <c r="DP601" s="75"/>
      <c r="DQ601" s="75"/>
      <c r="DR601" s="75"/>
      <c r="DS601" s="75"/>
      <c r="DT601" s="75"/>
      <c r="DU601" s="75"/>
      <c r="DV601" s="75"/>
      <c r="DW601" s="75"/>
      <c r="DX601" s="75"/>
      <c r="DY601" s="75"/>
      <c r="DZ601" s="75"/>
      <c r="EA601" s="75"/>
      <c r="EB601" s="75"/>
      <c r="EC601" s="75"/>
      <c r="ED601" s="75"/>
      <c r="EE601" s="75"/>
      <c r="EF601" s="75"/>
      <c r="EG601" s="75"/>
      <c r="EH601" s="75"/>
      <c r="EI601" s="75"/>
      <c r="EJ601" s="75"/>
      <c r="EK601" s="75"/>
      <c r="EL601" s="75"/>
      <c r="EM601" s="75"/>
      <c r="EN601" s="75"/>
      <c r="EO601" s="75"/>
      <c r="EP601" s="75"/>
      <c r="EQ601" s="75"/>
      <c r="ER601" s="75"/>
      <c r="ES601" s="75"/>
      <c r="ET601" s="75"/>
      <c r="EU601" s="75"/>
      <c r="EV601" s="75"/>
      <c r="EW601" s="75"/>
      <c r="EX601" s="75"/>
      <c r="EY601" s="75"/>
      <c r="EZ601" s="75"/>
      <c r="FA601" s="75"/>
      <c r="FB601" s="75"/>
      <c r="FC601" s="75"/>
      <c r="FD601" s="75"/>
      <c r="FE601" s="75"/>
      <c r="FF601" s="75"/>
      <c r="FG601" s="75"/>
      <c r="FH601" s="75"/>
      <c r="FI601" s="75"/>
      <c r="FJ601" s="75"/>
      <c r="FK601" s="75"/>
      <c r="FL601" s="75"/>
      <c r="FM601" s="75"/>
      <c r="FN601" s="75"/>
      <c r="FO601" s="75"/>
      <c r="FP601" s="75"/>
      <c r="FQ601" s="75"/>
      <c r="FR601" s="75"/>
      <c r="FS601" s="75"/>
      <c r="FT601" s="75"/>
      <c r="FU601" s="75"/>
      <c r="FV601" s="75"/>
      <c r="FW601" s="75"/>
      <c r="FX601" s="75"/>
      <c r="FY601" s="75"/>
      <c r="FZ601" s="75"/>
      <c r="GA601" s="75"/>
      <c r="GB601" s="75"/>
      <c r="GC601" s="75"/>
      <c r="GD601" s="75"/>
      <c r="GE601" s="75"/>
      <c r="GF601" s="75"/>
      <c r="GG601" s="75"/>
      <c r="GH601" s="75"/>
      <c r="GI601" s="75"/>
      <c r="GJ601" s="75"/>
      <c r="GK601" s="75"/>
      <c r="GL601" s="75"/>
      <c r="GM601" s="75"/>
      <c r="GN601" s="75"/>
      <c r="GO601" s="75"/>
      <c r="GP601" s="75"/>
      <c r="GQ601" s="75"/>
      <c r="GR601" s="75"/>
      <c r="GS601" s="75"/>
      <c r="GT601" s="75"/>
      <c r="GU601" s="75"/>
      <c r="GV601" s="75"/>
      <c r="GW601" s="75"/>
      <c r="GX601" s="75"/>
      <c r="GY601" s="75"/>
      <c r="GZ601" s="75"/>
      <c r="HA601" s="75"/>
      <c r="HB601" s="75"/>
      <c r="HC601" s="75"/>
      <c r="HD601" s="75"/>
      <c r="HE601" s="75"/>
      <c r="HF601" s="75"/>
      <c r="HG601" s="75"/>
      <c r="HH601" s="75"/>
      <c r="HI601" s="75"/>
      <c r="HJ601" s="75"/>
      <c r="HK601" s="75"/>
      <c r="HL601" s="75"/>
      <c r="HM601" s="75"/>
      <c r="HN601" s="75"/>
      <c r="HO601" s="75"/>
      <c r="HP601" s="75"/>
      <c r="HQ601" s="75"/>
      <c r="HR601" s="75"/>
      <c r="HS601" s="75"/>
      <c r="HT601" s="75"/>
      <c r="HU601" s="75"/>
      <c r="HV601" s="75"/>
      <c r="HW601" s="75"/>
      <c r="HX601" s="75"/>
      <c r="HY601" s="75"/>
      <c r="HZ601" s="75"/>
      <c r="IA601" s="75"/>
      <c r="IB601" s="75"/>
      <c r="IC601" s="75"/>
      <c r="ID601" s="75"/>
      <c r="IE601" s="75"/>
      <c r="IF601" s="75"/>
      <c r="IG601" s="75"/>
      <c r="IH601" s="75"/>
      <c r="II601" s="75"/>
      <c r="IJ601" s="75"/>
      <c r="IK601" s="75"/>
      <c r="IL601" s="75"/>
      <c r="IM601" s="75"/>
      <c r="IN601" s="75"/>
      <c r="IO601" s="75"/>
      <c r="IP601" s="75"/>
    </row>
    <row r="602" spans="2:250" ht="6" customHeight="1">
      <c r="E602" s="1"/>
      <c r="F602" s="1"/>
    </row>
    <row r="603" spans="2:250" s="44" customFormat="1" ht="12" customHeight="1">
      <c r="E603" s="43" t="s">
        <v>7</v>
      </c>
      <c r="F603" s="43"/>
      <c r="P603" s="75"/>
      <c r="Q603" s="75"/>
      <c r="R603" s="75"/>
      <c r="S603" s="75"/>
      <c r="T603" s="75"/>
      <c r="U603" s="75"/>
      <c r="V603" s="75"/>
      <c r="W603" s="75"/>
      <c r="X603" s="75"/>
      <c r="Y603" s="75"/>
      <c r="Z603" s="75"/>
      <c r="AA603" s="75"/>
      <c r="AB603" s="75"/>
      <c r="AC603" s="75"/>
      <c r="AD603" s="75"/>
      <c r="AE603" s="75"/>
      <c r="AF603" s="75"/>
      <c r="AG603" s="75"/>
      <c r="AH603" s="75"/>
      <c r="AI603" s="75"/>
      <c r="AJ603" s="75"/>
      <c r="AK603" s="75"/>
      <c r="AL603" s="75"/>
      <c r="AM603" s="75"/>
      <c r="AN603" s="75"/>
      <c r="AO603" s="75"/>
      <c r="AP603" s="75"/>
      <c r="AQ603" s="75"/>
      <c r="AR603" s="75"/>
      <c r="AS603" s="75"/>
      <c r="AT603" s="75"/>
      <c r="AU603" s="75"/>
      <c r="AV603" s="75"/>
      <c r="AW603" s="75"/>
      <c r="AX603" s="75"/>
      <c r="AY603" s="75"/>
      <c r="AZ603" s="75"/>
      <c r="BA603" s="75"/>
      <c r="BB603" s="75"/>
      <c r="BC603" s="75"/>
      <c r="BD603" s="75"/>
      <c r="BE603" s="75"/>
      <c r="BF603" s="75"/>
      <c r="BG603" s="75"/>
      <c r="BH603" s="75"/>
      <c r="BI603" s="75"/>
      <c r="BJ603" s="75"/>
      <c r="BK603" s="75"/>
      <c r="BL603" s="75"/>
      <c r="BM603" s="75"/>
      <c r="BN603" s="75"/>
      <c r="BO603" s="75"/>
      <c r="BP603" s="75"/>
      <c r="BQ603" s="75"/>
      <c r="BR603" s="75"/>
      <c r="BS603" s="75"/>
      <c r="BT603" s="75"/>
      <c r="BU603" s="75"/>
      <c r="BV603" s="75"/>
      <c r="BW603" s="75"/>
      <c r="BX603" s="75"/>
      <c r="BY603" s="75"/>
      <c r="BZ603" s="75"/>
      <c r="CA603" s="75"/>
      <c r="CB603" s="75"/>
      <c r="CC603" s="75"/>
      <c r="CD603" s="75"/>
      <c r="CE603" s="75"/>
      <c r="CF603" s="75"/>
      <c r="CG603" s="75"/>
      <c r="CH603" s="75"/>
      <c r="CI603" s="75"/>
      <c r="CJ603" s="75"/>
      <c r="CK603" s="75"/>
      <c r="CL603" s="75"/>
      <c r="CM603" s="75"/>
      <c r="CN603" s="75"/>
      <c r="CO603" s="75"/>
      <c r="CP603" s="75"/>
      <c r="CQ603" s="75"/>
      <c r="CR603" s="75"/>
      <c r="CS603" s="75"/>
      <c r="CT603" s="75"/>
      <c r="CU603" s="75"/>
      <c r="CV603" s="75"/>
      <c r="CW603" s="75"/>
      <c r="CX603" s="75"/>
      <c r="CY603" s="75"/>
      <c r="CZ603" s="75"/>
      <c r="DA603" s="75"/>
      <c r="DB603" s="75"/>
      <c r="DC603" s="75"/>
      <c r="DD603" s="75"/>
      <c r="DE603" s="75"/>
      <c r="DF603" s="75"/>
      <c r="DG603" s="75"/>
      <c r="DH603" s="75"/>
      <c r="DI603" s="75"/>
      <c r="DJ603" s="75"/>
      <c r="DK603" s="75"/>
      <c r="DL603" s="75"/>
      <c r="DM603" s="75"/>
      <c r="DN603" s="75"/>
      <c r="DO603" s="75"/>
      <c r="DP603" s="75"/>
      <c r="DQ603" s="75"/>
      <c r="DR603" s="75"/>
      <c r="DS603" s="75"/>
      <c r="DT603" s="75"/>
      <c r="DU603" s="75"/>
      <c r="DV603" s="75"/>
      <c r="DW603" s="75"/>
      <c r="DX603" s="75"/>
      <c r="DY603" s="75"/>
      <c r="DZ603" s="75"/>
      <c r="EA603" s="75"/>
      <c r="EB603" s="75"/>
      <c r="EC603" s="75"/>
      <c r="ED603" s="75"/>
      <c r="EE603" s="75"/>
      <c r="EF603" s="75"/>
      <c r="EG603" s="75"/>
      <c r="EH603" s="75"/>
      <c r="EI603" s="75"/>
      <c r="EJ603" s="75"/>
      <c r="EK603" s="75"/>
      <c r="EL603" s="75"/>
      <c r="EM603" s="75"/>
      <c r="EN603" s="75"/>
      <c r="EO603" s="75"/>
      <c r="EP603" s="75"/>
      <c r="EQ603" s="75"/>
      <c r="ER603" s="75"/>
      <c r="ES603" s="75"/>
      <c r="ET603" s="75"/>
      <c r="EU603" s="75"/>
      <c r="EV603" s="75"/>
      <c r="EW603" s="75"/>
      <c r="EX603" s="75"/>
      <c r="EY603" s="75"/>
      <c r="EZ603" s="75"/>
      <c r="FA603" s="75"/>
      <c r="FB603" s="75"/>
      <c r="FC603" s="75"/>
      <c r="FD603" s="75"/>
      <c r="FE603" s="75"/>
      <c r="FF603" s="75"/>
      <c r="FG603" s="75"/>
      <c r="FH603" s="75"/>
      <c r="FI603" s="75"/>
      <c r="FJ603" s="75"/>
      <c r="FK603" s="75"/>
      <c r="FL603" s="75"/>
      <c r="FM603" s="75"/>
      <c r="FN603" s="75"/>
      <c r="FO603" s="75"/>
      <c r="FP603" s="75"/>
      <c r="FQ603" s="75"/>
      <c r="FR603" s="75"/>
      <c r="FS603" s="75"/>
      <c r="FT603" s="75"/>
      <c r="FU603" s="75"/>
      <c r="FV603" s="75"/>
      <c r="FW603" s="75"/>
      <c r="FX603" s="75"/>
      <c r="FY603" s="75"/>
      <c r="FZ603" s="75"/>
      <c r="GA603" s="75"/>
      <c r="GB603" s="75"/>
      <c r="GC603" s="75"/>
      <c r="GD603" s="75"/>
      <c r="GE603" s="75"/>
      <c r="GF603" s="75"/>
      <c r="GG603" s="75"/>
      <c r="GH603" s="75"/>
      <c r="GI603" s="75"/>
      <c r="GJ603" s="75"/>
      <c r="GK603" s="75"/>
      <c r="GL603" s="75"/>
      <c r="GM603" s="75"/>
      <c r="GN603" s="75"/>
      <c r="GO603" s="75"/>
      <c r="GP603" s="75"/>
      <c r="GQ603" s="75"/>
      <c r="GR603" s="75"/>
      <c r="GS603" s="75"/>
      <c r="GT603" s="75"/>
      <c r="GU603" s="75"/>
      <c r="GV603" s="75"/>
      <c r="GW603" s="75"/>
      <c r="GX603" s="75"/>
      <c r="GY603" s="75"/>
      <c r="GZ603" s="75"/>
      <c r="HA603" s="75"/>
      <c r="HB603" s="75"/>
      <c r="HC603" s="75"/>
      <c r="HD603" s="75"/>
      <c r="HE603" s="75"/>
      <c r="HF603" s="75"/>
      <c r="HG603" s="75"/>
      <c r="HH603" s="75"/>
      <c r="HI603" s="75"/>
      <c r="HJ603" s="75"/>
      <c r="HK603" s="75"/>
      <c r="HL603" s="75"/>
      <c r="HM603" s="75"/>
      <c r="HN603" s="75"/>
      <c r="HO603" s="75"/>
      <c r="HP603" s="75"/>
      <c r="HQ603" s="75"/>
      <c r="HR603" s="75"/>
      <c r="HS603" s="75"/>
      <c r="HT603" s="75"/>
      <c r="HU603" s="75"/>
      <c r="HV603" s="75"/>
      <c r="HW603" s="75"/>
      <c r="HX603" s="75"/>
      <c r="HY603" s="75"/>
      <c r="HZ603" s="75"/>
      <c r="IA603" s="75"/>
      <c r="IB603" s="75"/>
      <c r="IC603" s="75"/>
      <c r="ID603" s="75"/>
      <c r="IE603" s="75"/>
      <c r="IF603" s="75"/>
      <c r="IG603" s="75"/>
      <c r="IH603" s="75"/>
      <c r="II603" s="75"/>
      <c r="IJ603" s="75"/>
      <c r="IK603" s="75"/>
      <c r="IL603" s="75"/>
      <c r="IM603" s="75"/>
      <c r="IN603" s="75"/>
      <c r="IO603" s="75"/>
      <c r="IP603" s="75"/>
    </row>
    <row r="604" spans="2:250" ht="6" customHeight="1">
      <c r="E604" s="1"/>
      <c r="F604" s="1"/>
    </row>
    <row r="605" spans="2:250" s="44" customFormat="1" ht="12" customHeight="1">
      <c r="E605" s="43" t="s">
        <v>27</v>
      </c>
      <c r="F605" s="43"/>
      <c r="P605" s="75"/>
      <c r="Q605" s="75"/>
      <c r="R605" s="75"/>
      <c r="S605" s="75"/>
      <c r="T605" s="75"/>
      <c r="U605" s="75"/>
      <c r="V605" s="75"/>
      <c r="W605" s="75"/>
      <c r="X605" s="75"/>
      <c r="Y605" s="75"/>
      <c r="Z605" s="75"/>
      <c r="AA605" s="75"/>
      <c r="AB605" s="75"/>
      <c r="AC605" s="75"/>
      <c r="AD605" s="75"/>
      <c r="AE605" s="75"/>
      <c r="AF605" s="75"/>
      <c r="AG605" s="75"/>
      <c r="AH605" s="75"/>
      <c r="AI605" s="75"/>
      <c r="AJ605" s="75"/>
      <c r="AK605" s="75"/>
      <c r="AL605" s="75"/>
      <c r="AM605" s="75"/>
      <c r="AN605" s="75"/>
      <c r="AO605" s="75"/>
      <c r="AP605" s="75"/>
      <c r="AQ605" s="75"/>
      <c r="AR605" s="75"/>
      <c r="AS605" s="75"/>
      <c r="AT605" s="75"/>
      <c r="AU605" s="75"/>
      <c r="AV605" s="75"/>
      <c r="AW605" s="75"/>
      <c r="AX605" s="75"/>
      <c r="AY605" s="75"/>
      <c r="AZ605" s="75"/>
      <c r="BA605" s="75"/>
      <c r="BB605" s="75"/>
      <c r="BC605" s="75"/>
      <c r="BD605" s="75"/>
      <c r="BE605" s="75"/>
      <c r="BF605" s="75"/>
      <c r="BG605" s="75"/>
      <c r="BH605" s="75"/>
      <c r="BI605" s="75"/>
      <c r="BJ605" s="75"/>
      <c r="BK605" s="75"/>
      <c r="BL605" s="75"/>
      <c r="BM605" s="75"/>
      <c r="BN605" s="75"/>
      <c r="BO605" s="75"/>
      <c r="BP605" s="75"/>
      <c r="BQ605" s="75"/>
      <c r="BR605" s="75"/>
      <c r="BS605" s="75"/>
      <c r="BT605" s="75"/>
      <c r="BU605" s="75"/>
      <c r="BV605" s="75"/>
      <c r="BW605" s="75"/>
      <c r="BX605" s="75"/>
      <c r="BY605" s="75"/>
      <c r="BZ605" s="75"/>
      <c r="CA605" s="75"/>
      <c r="CB605" s="75"/>
      <c r="CC605" s="75"/>
      <c r="CD605" s="75"/>
      <c r="CE605" s="75"/>
      <c r="CF605" s="75"/>
      <c r="CG605" s="75"/>
      <c r="CH605" s="75"/>
      <c r="CI605" s="75"/>
      <c r="CJ605" s="75"/>
      <c r="CK605" s="75"/>
      <c r="CL605" s="75"/>
      <c r="CM605" s="75"/>
      <c r="CN605" s="75"/>
      <c r="CO605" s="75"/>
      <c r="CP605" s="75"/>
      <c r="CQ605" s="75"/>
      <c r="CR605" s="75"/>
      <c r="CS605" s="75"/>
      <c r="CT605" s="75"/>
      <c r="CU605" s="75"/>
      <c r="CV605" s="75"/>
      <c r="CW605" s="75"/>
      <c r="CX605" s="75"/>
      <c r="CY605" s="75"/>
      <c r="CZ605" s="75"/>
      <c r="DA605" s="75"/>
      <c r="DB605" s="75"/>
      <c r="DC605" s="75"/>
      <c r="DD605" s="75"/>
      <c r="DE605" s="75"/>
      <c r="DF605" s="75"/>
      <c r="DG605" s="75"/>
      <c r="DH605" s="75"/>
      <c r="DI605" s="75"/>
      <c r="DJ605" s="75"/>
      <c r="DK605" s="75"/>
      <c r="DL605" s="75"/>
      <c r="DM605" s="75"/>
      <c r="DN605" s="75"/>
      <c r="DO605" s="75"/>
      <c r="DP605" s="75"/>
      <c r="DQ605" s="75"/>
      <c r="DR605" s="75"/>
      <c r="DS605" s="75"/>
      <c r="DT605" s="75"/>
      <c r="DU605" s="75"/>
      <c r="DV605" s="75"/>
      <c r="DW605" s="75"/>
      <c r="DX605" s="75"/>
      <c r="DY605" s="75"/>
      <c r="DZ605" s="75"/>
      <c r="EA605" s="75"/>
      <c r="EB605" s="75"/>
      <c r="EC605" s="75"/>
      <c r="ED605" s="75"/>
      <c r="EE605" s="75"/>
      <c r="EF605" s="75"/>
      <c r="EG605" s="75"/>
      <c r="EH605" s="75"/>
      <c r="EI605" s="75"/>
      <c r="EJ605" s="75"/>
      <c r="EK605" s="75"/>
      <c r="EL605" s="75"/>
      <c r="EM605" s="75"/>
      <c r="EN605" s="75"/>
      <c r="EO605" s="75"/>
      <c r="EP605" s="75"/>
      <c r="EQ605" s="75"/>
      <c r="ER605" s="75"/>
      <c r="ES605" s="75"/>
      <c r="ET605" s="75"/>
      <c r="EU605" s="75"/>
      <c r="EV605" s="75"/>
      <c r="EW605" s="75"/>
      <c r="EX605" s="75"/>
      <c r="EY605" s="75"/>
      <c r="EZ605" s="75"/>
      <c r="FA605" s="75"/>
      <c r="FB605" s="75"/>
      <c r="FC605" s="75"/>
      <c r="FD605" s="75"/>
      <c r="FE605" s="75"/>
      <c r="FF605" s="75"/>
      <c r="FG605" s="75"/>
      <c r="FH605" s="75"/>
      <c r="FI605" s="75"/>
      <c r="FJ605" s="75"/>
      <c r="FK605" s="75"/>
      <c r="FL605" s="75"/>
      <c r="FM605" s="75"/>
      <c r="FN605" s="75"/>
      <c r="FO605" s="75"/>
      <c r="FP605" s="75"/>
      <c r="FQ605" s="75"/>
      <c r="FR605" s="75"/>
      <c r="FS605" s="75"/>
      <c r="FT605" s="75"/>
      <c r="FU605" s="75"/>
      <c r="FV605" s="75"/>
      <c r="FW605" s="75"/>
      <c r="FX605" s="75"/>
      <c r="FY605" s="75"/>
      <c r="FZ605" s="75"/>
      <c r="GA605" s="75"/>
      <c r="GB605" s="75"/>
      <c r="GC605" s="75"/>
      <c r="GD605" s="75"/>
      <c r="GE605" s="75"/>
      <c r="GF605" s="75"/>
      <c r="GG605" s="75"/>
      <c r="GH605" s="75"/>
      <c r="GI605" s="75"/>
      <c r="GJ605" s="75"/>
      <c r="GK605" s="75"/>
      <c r="GL605" s="75"/>
      <c r="GM605" s="75"/>
      <c r="GN605" s="75"/>
      <c r="GO605" s="75"/>
      <c r="GP605" s="75"/>
      <c r="GQ605" s="75"/>
      <c r="GR605" s="75"/>
      <c r="GS605" s="75"/>
      <c r="GT605" s="75"/>
      <c r="GU605" s="75"/>
      <c r="GV605" s="75"/>
      <c r="GW605" s="75"/>
      <c r="GX605" s="75"/>
      <c r="GY605" s="75"/>
      <c r="GZ605" s="75"/>
      <c r="HA605" s="75"/>
      <c r="HB605" s="75"/>
      <c r="HC605" s="75"/>
      <c r="HD605" s="75"/>
      <c r="HE605" s="75"/>
      <c r="HF605" s="75"/>
      <c r="HG605" s="75"/>
      <c r="HH605" s="75"/>
      <c r="HI605" s="75"/>
      <c r="HJ605" s="75"/>
      <c r="HK605" s="75"/>
      <c r="HL605" s="75"/>
      <c r="HM605" s="75"/>
      <c r="HN605" s="75"/>
      <c r="HO605" s="75"/>
      <c r="HP605" s="75"/>
      <c r="HQ605" s="75"/>
      <c r="HR605" s="75"/>
      <c r="HS605" s="75"/>
      <c r="HT605" s="75"/>
      <c r="HU605" s="75"/>
      <c r="HV605" s="75"/>
      <c r="HW605" s="75"/>
      <c r="HX605" s="75"/>
      <c r="HY605" s="75"/>
      <c r="HZ605" s="75"/>
      <c r="IA605" s="75"/>
      <c r="IB605" s="75"/>
      <c r="IC605" s="75"/>
      <c r="ID605" s="75"/>
      <c r="IE605" s="75"/>
      <c r="IF605" s="75"/>
      <c r="IG605" s="75"/>
      <c r="IH605" s="75"/>
      <c r="II605" s="75"/>
      <c r="IJ605" s="75"/>
      <c r="IK605" s="75"/>
      <c r="IL605" s="75"/>
      <c r="IM605" s="75"/>
      <c r="IN605" s="75"/>
      <c r="IO605" s="75"/>
      <c r="IP605" s="75"/>
    </row>
    <row r="606" spans="2:250" ht="6" customHeight="1">
      <c r="E606" s="1"/>
      <c r="F606" s="1"/>
    </row>
    <row r="607" spans="2:250" s="44" customFormat="1" ht="12" customHeight="1">
      <c r="E607" s="44" t="s">
        <v>8</v>
      </c>
      <c r="P607" s="75"/>
      <c r="Q607" s="75"/>
      <c r="R607" s="75"/>
      <c r="S607" s="75"/>
      <c r="T607" s="75"/>
      <c r="U607" s="75"/>
      <c r="V607" s="75"/>
      <c r="W607" s="75"/>
      <c r="X607" s="75"/>
      <c r="Y607" s="75"/>
      <c r="Z607" s="75"/>
      <c r="AA607" s="75"/>
      <c r="AB607" s="75"/>
      <c r="AC607" s="75"/>
      <c r="AD607" s="75"/>
      <c r="AE607" s="75"/>
      <c r="AF607" s="75"/>
      <c r="AG607" s="75"/>
      <c r="AH607" s="75"/>
      <c r="AI607" s="75"/>
      <c r="AJ607" s="75"/>
      <c r="AK607" s="75"/>
      <c r="AL607" s="75"/>
      <c r="AM607" s="75"/>
      <c r="AN607" s="75"/>
      <c r="AO607" s="75"/>
      <c r="AP607" s="75"/>
      <c r="AQ607" s="75"/>
      <c r="AR607" s="75"/>
      <c r="AS607" s="75"/>
      <c r="AT607" s="75"/>
      <c r="AU607" s="75"/>
      <c r="AV607" s="75"/>
      <c r="AW607" s="75"/>
      <c r="AX607" s="75"/>
      <c r="AY607" s="75"/>
      <c r="AZ607" s="75"/>
      <c r="BA607" s="75"/>
      <c r="BB607" s="75"/>
      <c r="BC607" s="75"/>
      <c r="BD607" s="75"/>
      <c r="BE607" s="75"/>
      <c r="BF607" s="75"/>
      <c r="BG607" s="75"/>
      <c r="BH607" s="75"/>
      <c r="BI607" s="75"/>
      <c r="BJ607" s="75"/>
      <c r="BK607" s="75"/>
      <c r="BL607" s="75"/>
      <c r="BM607" s="75"/>
      <c r="BN607" s="75"/>
      <c r="BO607" s="75"/>
      <c r="BP607" s="75"/>
      <c r="BQ607" s="75"/>
      <c r="BR607" s="75"/>
      <c r="BS607" s="75"/>
      <c r="BT607" s="75"/>
      <c r="BU607" s="75"/>
      <c r="BV607" s="75"/>
      <c r="BW607" s="75"/>
      <c r="BX607" s="75"/>
      <c r="BY607" s="75"/>
      <c r="BZ607" s="75"/>
      <c r="CA607" s="75"/>
      <c r="CB607" s="75"/>
      <c r="CC607" s="75"/>
      <c r="CD607" s="75"/>
      <c r="CE607" s="75"/>
      <c r="CF607" s="75"/>
      <c r="CG607" s="75"/>
      <c r="CH607" s="75"/>
      <c r="CI607" s="75"/>
      <c r="CJ607" s="75"/>
      <c r="CK607" s="75"/>
      <c r="CL607" s="75"/>
      <c r="CM607" s="75"/>
      <c r="CN607" s="75"/>
      <c r="CO607" s="75"/>
      <c r="CP607" s="75"/>
      <c r="CQ607" s="75"/>
      <c r="CR607" s="75"/>
      <c r="CS607" s="75"/>
      <c r="CT607" s="75"/>
      <c r="CU607" s="75"/>
      <c r="CV607" s="75"/>
      <c r="CW607" s="75"/>
      <c r="CX607" s="75"/>
      <c r="CY607" s="75"/>
      <c r="CZ607" s="75"/>
      <c r="DA607" s="75"/>
      <c r="DB607" s="75"/>
      <c r="DC607" s="75"/>
      <c r="DD607" s="75"/>
      <c r="DE607" s="75"/>
      <c r="DF607" s="75"/>
      <c r="DG607" s="75"/>
      <c r="DH607" s="75"/>
      <c r="DI607" s="75"/>
      <c r="DJ607" s="75"/>
      <c r="DK607" s="75"/>
      <c r="DL607" s="75"/>
      <c r="DM607" s="75"/>
      <c r="DN607" s="75"/>
      <c r="DO607" s="75"/>
      <c r="DP607" s="75"/>
      <c r="DQ607" s="75"/>
      <c r="DR607" s="75"/>
      <c r="DS607" s="75"/>
      <c r="DT607" s="75"/>
      <c r="DU607" s="75"/>
      <c r="DV607" s="75"/>
      <c r="DW607" s="75"/>
      <c r="DX607" s="75"/>
      <c r="DY607" s="75"/>
      <c r="DZ607" s="75"/>
      <c r="EA607" s="75"/>
      <c r="EB607" s="75"/>
      <c r="EC607" s="75"/>
      <c r="ED607" s="75"/>
      <c r="EE607" s="75"/>
      <c r="EF607" s="75"/>
      <c r="EG607" s="75"/>
      <c r="EH607" s="75"/>
      <c r="EI607" s="75"/>
      <c r="EJ607" s="75"/>
      <c r="EK607" s="75"/>
      <c r="EL607" s="75"/>
      <c r="EM607" s="75"/>
      <c r="EN607" s="75"/>
      <c r="EO607" s="75"/>
      <c r="EP607" s="75"/>
      <c r="EQ607" s="75"/>
      <c r="ER607" s="75"/>
      <c r="ES607" s="75"/>
      <c r="ET607" s="75"/>
      <c r="EU607" s="75"/>
      <c r="EV607" s="75"/>
      <c r="EW607" s="75"/>
      <c r="EX607" s="75"/>
      <c r="EY607" s="75"/>
      <c r="EZ607" s="75"/>
      <c r="FA607" s="75"/>
      <c r="FB607" s="75"/>
      <c r="FC607" s="75"/>
      <c r="FD607" s="75"/>
      <c r="FE607" s="75"/>
      <c r="FF607" s="75"/>
      <c r="FG607" s="75"/>
      <c r="FH607" s="75"/>
      <c r="FI607" s="75"/>
      <c r="FJ607" s="75"/>
      <c r="FK607" s="75"/>
      <c r="FL607" s="75"/>
      <c r="FM607" s="75"/>
      <c r="FN607" s="75"/>
      <c r="FO607" s="75"/>
      <c r="FP607" s="75"/>
      <c r="FQ607" s="75"/>
      <c r="FR607" s="75"/>
      <c r="FS607" s="75"/>
      <c r="FT607" s="75"/>
      <c r="FU607" s="75"/>
      <c r="FV607" s="75"/>
      <c r="FW607" s="75"/>
      <c r="FX607" s="75"/>
      <c r="FY607" s="75"/>
      <c r="FZ607" s="75"/>
      <c r="GA607" s="75"/>
      <c r="GB607" s="75"/>
      <c r="GC607" s="75"/>
      <c r="GD607" s="75"/>
      <c r="GE607" s="75"/>
      <c r="GF607" s="75"/>
      <c r="GG607" s="75"/>
      <c r="GH607" s="75"/>
      <c r="GI607" s="75"/>
      <c r="GJ607" s="75"/>
      <c r="GK607" s="75"/>
      <c r="GL607" s="75"/>
      <c r="GM607" s="75"/>
      <c r="GN607" s="75"/>
      <c r="GO607" s="75"/>
      <c r="GP607" s="75"/>
      <c r="GQ607" s="75"/>
      <c r="GR607" s="75"/>
      <c r="GS607" s="75"/>
      <c r="GT607" s="75"/>
      <c r="GU607" s="75"/>
      <c r="GV607" s="75"/>
      <c r="GW607" s="75"/>
      <c r="GX607" s="75"/>
      <c r="GY607" s="75"/>
      <c r="GZ607" s="75"/>
      <c r="HA607" s="75"/>
      <c r="HB607" s="75"/>
      <c r="HC607" s="75"/>
      <c r="HD607" s="75"/>
      <c r="HE607" s="75"/>
      <c r="HF607" s="75"/>
      <c r="HG607" s="75"/>
      <c r="HH607" s="75"/>
      <c r="HI607" s="75"/>
      <c r="HJ607" s="75"/>
      <c r="HK607" s="75"/>
      <c r="HL607" s="75"/>
      <c r="HM607" s="75"/>
      <c r="HN607" s="75"/>
      <c r="HO607" s="75"/>
      <c r="HP607" s="75"/>
      <c r="HQ607" s="75"/>
      <c r="HR607" s="75"/>
      <c r="HS607" s="75"/>
      <c r="HT607" s="75"/>
      <c r="HU607" s="75"/>
      <c r="HV607" s="75"/>
      <c r="HW607" s="75"/>
      <c r="HX607" s="75"/>
      <c r="HY607" s="75"/>
      <c r="HZ607" s="75"/>
      <c r="IA607" s="75"/>
      <c r="IB607" s="75"/>
      <c r="IC607" s="75"/>
      <c r="ID607" s="75"/>
      <c r="IE607" s="75"/>
      <c r="IF607" s="75"/>
      <c r="IG607" s="75"/>
      <c r="IH607" s="75"/>
      <c r="II607" s="75"/>
      <c r="IJ607" s="75"/>
      <c r="IK607" s="75"/>
      <c r="IL607" s="75"/>
      <c r="IM607" s="75"/>
      <c r="IN607" s="75"/>
      <c r="IO607" s="75"/>
      <c r="IP607" s="75"/>
    </row>
    <row r="609" spans="7:250" ht="12" customHeight="1">
      <c r="G609" s="250" t="s">
        <v>82</v>
      </c>
      <c r="H609" s="251"/>
      <c r="I609" s="251"/>
      <c r="J609" s="251"/>
      <c r="K609" s="251"/>
      <c r="L609" s="251"/>
      <c r="M609" s="252"/>
      <c r="N609" s="253" t="s">
        <v>86</v>
      </c>
      <c r="O609" s="255"/>
      <c r="IP609" s="8"/>
    </row>
    <row r="610" spans="7:250" s="82" customFormat="1" ht="12" customHeight="1">
      <c r="G610" s="266" t="s">
        <v>509</v>
      </c>
      <c r="H610" s="267"/>
      <c r="I610" s="267"/>
      <c r="J610" s="267"/>
      <c r="K610" s="267"/>
      <c r="L610" s="267"/>
      <c r="M610" s="268"/>
      <c r="N610" s="328">
        <v>0</v>
      </c>
      <c r="O610" s="329"/>
    </row>
    <row r="611" spans="7:250" s="82" customFormat="1" ht="12" customHeight="1">
      <c r="G611" s="266" t="s">
        <v>510</v>
      </c>
      <c r="H611" s="267"/>
      <c r="I611" s="267"/>
      <c r="J611" s="267"/>
      <c r="K611" s="267"/>
      <c r="L611" s="267"/>
      <c r="M611" s="268"/>
      <c r="N611" s="328">
        <v>0</v>
      </c>
      <c r="O611" s="329"/>
    </row>
    <row r="612" spans="7:250" s="82" customFormat="1" ht="12" customHeight="1">
      <c r="G612" s="266" t="s">
        <v>511</v>
      </c>
      <c r="H612" s="267"/>
      <c r="I612" s="267"/>
      <c r="J612" s="267"/>
      <c r="K612" s="267"/>
      <c r="L612" s="267"/>
      <c r="M612" s="268"/>
      <c r="N612" s="328">
        <v>0</v>
      </c>
      <c r="O612" s="329"/>
    </row>
    <row r="613" spans="7:250" s="82" customFormat="1" ht="12" customHeight="1">
      <c r="G613" s="266" t="s">
        <v>512</v>
      </c>
      <c r="H613" s="267"/>
      <c r="I613" s="267"/>
      <c r="J613" s="267"/>
      <c r="K613" s="267"/>
      <c r="L613" s="267"/>
      <c r="M613" s="268"/>
      <c r="N613" s="328">
        <v>0</v>
      </c>
      <c r="O613" s="329"/>
    </row>
    <row r="614" spans="7:250" s="82" customFormat="1" ht="12" customHeight="1">
      <c r="G614" s="266" t="s">
        <v>513</v>
      </c>
      <c r="H614" s="267"/>
      <c r="I614" s="267"/>
      <c r="J614" s="267"/>
      <c r="K614" s="267"/>
      <c r="L614" s="267"/>
      <c r="M614" s="268"/>
      <c r="N614" s="328">
        <v>0</v>
      </c>
      <c r="O614" s="329"/>
    </row>
    <row r="615" spans="7:250" s="82" customFormat="1" ht="12" customHeight="1">
      <c r="G615" s="266" t="s">
        <v>514</v>
      </c>
      <c r="H615" s="267"/>
      <c r="I615" s="267"/>
      <c r="J615" s="267"/>
      <c r="K615" s="267"/>
      <c r="L615" s="267"/>
      <c r="M615" s="268"/>
      <c r="N615" s="328">
        <v>0</v>
      </c>
      <c r="O615" s="329"/>
    </row>
    <row r="616" spans="7:250" s="82" customFormat="1" ht="12" customHeight="1">
      <c r="G616" s="266" t="s">
        <v>515</v>
      </c>
      <c r="H616" s="267"/>
      <c r="I616" s="267"/>
      <c r="J616" s="267"/>
      <c r="K616" s="267"/>
      <c r="L616" s="267"/>
      <c r="M616" s="268"/>
      <c r="N616" s="328">
        <v>0</v>
      </c>
      <c r="O616" s="329"/>
    </row>
    <row r="617" spans="7:250" s="82" customFormat="1" ht="12" customHeight="1">
      <c r="G617" s="266" t="s">
        <v>516</v>
      </c>
      <c r="H617" s="267"/>
      <c r="I617" s="267"/>
      <c r="J617" s="267"/>
      <c r="K617" s="267"/>
      <c r="L617" s="267"/>
      <c r="M617" s="268"/>
      <c r="N617" s="328">
        <v>0</v>
      </c>
      <c r="O617" s="329"/>
    </row>
    <row r="618" spans="7:250" s="82" customFormat="1" ht="12" customHeight="1">
      <c r="G618" s="266" t="s">
        <v>517</v>
      </c>
      <c r="H618" s="267"/>
      <c r="I618" s="267"/>
      <c r="J618" s="267"/>
      <c r="K618" s="267"/>
      <c r="L618" s="267"/>
      <c r="M618" s="268"/>
      <c r="N618" s="328">
        <v>0</v>
      </c>
      <c r="O618" s="329"/>
    </row>
    <row r="619" spans="7:250" s="82" customFormat="1" ht="12" customHeight="1">
      <c r="G619" s="266" t="s">
        <v>518</v>
      </c>
      <c r="H619" s="267"/>
      <c r="I619" s="267"/>
      <c r="J619" s="267"/>
      <c r="K619" s="267"/>
      <c r="L619" s="267"/>
      <c r="M619" s="268"/>
      <c r="N619" s="328">
        <v>0</v>
      </c>
      <c r="O619" s="329"/>
    </row>
    <row r="620" spans="7:250" s="82" customFormat="1" ht="12" customHeight="1">
      <c r="G620" s="266" t="s">
        <v>519</v>
      </c>
      <c r="H620" s="267"/>
      <c r="I620" s="267"/>
      <c r="J620" s="267"/>
      <c r="K620" s="267"/>
      <c r="L620" s="267"/>
      <c r="M620" s="268"/>
      <c r="N620" s="328">
        <v>0</v>
      </c>
      <c r="O620" s="329"/>
    </row>
    <row r="621" spans="7:250" s="82" customFormat="1" ht="12" customHeight="1">
      <c r="G621" s="266" t="s">
        <v>520</v>
      </c>
      <c r="H621" s="267"/>
      <c r="I621" s="267"/>
      <c r="J621" s="267"/>
      <c r="K621" s="267"/>
      <c r="L621" s="267"/>
      <c r="M621" s="268"/>
      <c r="N621" s="328">
        <v>0</v>
      </c>
      <c r="O621" s="329"/>
    </row>
    <row r="622" spans="7:250" s="82" customFormat="1" ht="12" customHeight="1">
      <c r="G622" s="266" t="s">
        <v>521</v>
      </c>
      <c r="H622" s="267"/>
      <c r="I622" s="267"/>
      <c r="J622" s="267"/>
      <c r="K622" s="267"/>
      <c r="L622" s="267"/>
      <c r="M622" s="268"/>
      <c r="N622" s="328">
        <v>0</v>
      </c>
      <c r="O622" s="329"/>
    </row>
    <row r="623" spans="7:250" s="82" customFormat="1" ht="12" customHeight="1">
      <c r="G623" s="266" t="s">
        <v>522</v>
      </c>
      <c r="H623" s="267"/>
      <c r="I623" s="267"/>
      <c r="J623" s="267"/>
      <c r="K623" s="267"/>
      <c r="L623" s="267"/>
      <c r="M623" s="268"/>
      <c r="N623" s="328">
        <v>0</v>
      </c>
      <c r="O623" s="329"/>
    </row>
    <row r="624" spans="7:250" ht="12" customHeight="1">
      <c r="G624" s="266" t="s">
        <v>523</v>
      </c>
      <c r="H624" s="267"/>
      <c r="I624" s="267"/>
      <c r="J624" s="267"/>
      <c r="K624" s="267"/>
      <c r="L624" s="267"/>
      <c r="M624" s="268"/>
      <c r="N624" s="328">
        <v>0</v>
      </c>
      <c r="O624" s="329"/>
      <c r="IP624" s="8"/>
    </row>
    <row r="625" spans="4:250" s="82" customFormat="1" ht="12" customHeight="1">
      <c r="G625" s="266" t="s">
        <v>524</v>
      </c>
      <c r="H625" s="267"/>
      <c r="I625" s="267"/>
      <c r="J625" s="267"/>
      <c r="K625" s="267"/>
      <c r="L625" s="267"/>
      <c r="M625" s="268"/>
      <c r="N625" s="328">
        <v>0</v>
      </c>
      <c r="O625" s="329"/>
    </row>
    <row r="626" spans="4:250" s="82" customFormat="1" ht="12" customHeight="1">
      <c r="G626" s="266" t="s">
        <v>525</v>
      </c>
      <c r="H626" s="267"/>
      <c r="I626" s="267"/>
      <c r="J626" s="267"/>
      <c r="K626" s="267"/>
      <c r="L626" s="267"/>
      <c r="M626" s="268"/>
      <c r="N626" s="328">
        <v>0</v>
      </c>
      <c r="O626" s="329"/>
    </row>
    <row r="627" spans="4:250" s="82" customFormat="1" ht="12" customHeight="1">
      <c r="G627" s="266" t="s">
        <v>526</v>
      </c>
      <c r="H627" s="267"/>
      <c r="I627" s="267"/>
      <c r="J627" s="267"/>
      <c r="K627" s="267"/>
      <c r="L627" s="267"/>
      <c r="M627" s="268"/>
      <c r="N627" s="328">
        <v>0</v>
      </c>
      <c r="O627" s="329"/>
    </row>
    <row r="628" spans="4:250" s="82" customFormat="1" ht="12" customHeight="1">
      <c r="G628" s="266" t="s">
        <v>527</v>
      </c>
      <c r="H628" s="267"/>
      <c r="I628" s="267"/>
      <c r="J628" s="267"/>
      <c r="K628" s="267"/>
      <c r="L628" s="267"/>
      <c r="M628" s="268"/>
      <c r="N628" s="328">
        <v>0</v>
      </c>
      <c r="O628" s="329"/>
    </row>
    <row r="629" spans="4:250" s="82" customFormat="1" ht="12" customHeight="1">
      <c r="G629" s="266" t="s">
        <v>528</v>
      </c>
      <c r="H629" s="267"/>
      <c r="I629" s="267"/>
      <c r="J629" s="267"/>
      <c r="K629" s="267"/>
      <c r="L629" s="267"/>
      <c r="M629" s="268"/>
      <c r="N629" s="328">
        <v>0</v>
      </c>
      <c r="O629" s="329"/>
    </row>
    <row r="630" spans="4:250" ht="12" customHeight="1">
      <c r="G630" s="266" t="s">
        <v>529</v>
      </c>
      <c r="H630" s="267"/>
      <c r="I630" s="267"/>
      <c r="J630" s="267"/>
      <c r="K630" s="267"/>
      <c r="L630" s="267"/>
      <c r="M630" s="268"/>
      <c r="N630" s="328">
        <v>0</v>
      </c>
      <c r="O630" s="329"/>
      <c r="IP630" s="8"/>
    </row>
    <row r="631" spans="4:250" ht="12" customHeight="1">
      <c r="G631" s="266" t="s">
        <v>530</v>
      </c>
      <c r="H631" s="267"/>
      <c r="I631" s="267"/>
      <c r="J631" s="267"/>
      <c r="K631" s="267"/>
      <c r="L631" s="267"/>
      <c r="M631" s="268"/>
      <c r="N631" s="328">
        <v>0</v>
      </c>
      <c r="O631" s="329"/>
      <c r="IP631" s="8"/>
    </row>
    <row r="632" spans="4:250" ht="12" customHeight="1">
      <c r="G632" s="266" t="s">
        <v>531</v>
      </c>
      <c r="H632" s="267"/>
      <c r="I632" s="267"/>
      <c r="J632" s="267"/>
      <c r="K632" s="267"/>
      <c r="L632" s="267"/>
      <c r="M632" s="268"/>
      <c r="N632" s="328">
        <v>0</v>
      </c>
      <c r="O632" s="329"/>
      <c r="IP632" s="8"/>
    </row>
    <row r="633" spans="4:250" ht="12" customHeight="1">
      <c r="G633" s="266" t="s">
        <v>532</v>
      </c>
      <c r="H633" s="267"/>
      <c r="I633" s="267"/>
      <c r="J633" s="267"/>
      <c r="K633" s="267"/>
      <c r="L633" s="267"/>
      <c r="M633" s="268"/>
      <c r="N633" s="328">
        <v>0</v>
      </c>
      <c r="O633" s="329"/>
      <c r="IP633" s="8"/>
    </row>
    <row r="634" spans="4:250" ht="12" customHeight="1">
      <c r="G634" s="266" t="s">
        <v>533</v>
      </c>
      <c r="H634" s="267"/>
      <c r="I634" s="267"/>
      <c r="J634" s="267"/>
      <c r="K634" s="267"/>
      <c r="L634" s="267"/>
      <c r="M634" s="268"/>
      <c r="N634" s="328">
        <v>0</v>
      </c>
      <c r="O634" s="329"/>
      <c r="IP634" s="8"/>
    </row>
    <row r="635" spans="4:250" ht="12" customHeight="1">
      <c r="G635" s="266" t="s">
        <v>534</v>
      </c>
      <c r="H635" s="267"/>
      <c r="I635" s="267"/>
      <c r="J635" s="267"/>
      <c r="K635" s="267"/>
      <c r="L635" s="267"/>
      <c r="M635" s="268"/>
      <c r="N635" s="328">
        <v>0</v>
      </c>
      <c r="O635" s="329"/>
      <c r="IP635" s="8"/>
    </row>
    <row r="636" spans="4:250" ht="12" customHeight="1">
      <c r="G636" s="300" t="s">
        <v>535</v>
      </c>
      <c r="H636" s="301"/>
      <c r="I636" s="301"/>
      <c r="J636" s="301"/>
      <c r="K636" s="301"/>
      <c r="L636" s="301"/>
      <c r="M636" s="302"/>
      <c r="N636" s="355">
        <f>SUM(N610:O635)</f>
        <v>0</v>
      </c>
      <c r="O636" s="356"/>
      <c r="IP636" s="8"/>
    </row>
    <row r="638" spans="4:250" ht="12" customHeight="1">
      <c r="D638" s="1" t="s">
        <v>28</v>
      </c>
    </row>
    <row r="639" spans="4:250" ht="6" customHeight="1">
      <c r="D639" s="1"/>
    </row>
    <row r="641" spans="3:250" s="82" customFormat="1" ht="12" customHeight="1">
      <c r="G641" s="250" t="s">
        <v>82</v>
      </c>
      <c r="H641" s="251"/>
      <c r="I641" s="251"/>
      <c r="J641" s="251"/>
      <c r="K641" s="251"/>
      <c r="L641" s="251"/>
      <c r="M641" s="252"/>
      <c r="N641" s="253" t="s">
        <v>86</v>
      </c>
      <c r="O641" s="255"/>
    </row>
    <row r="642" spans="3:250" s="82" customFormat="1" ht="12" customHeight="1">
      <c r="G642" s="266" t="s">
        <v>536</v>
      </c>
      <c r="H642" s="267"/>
      <c r="I642" s="267"/>
      <c r="J642" s="267"/>
      <c r="K642" s="267"/>
      <c r="L642" s="267"/>
      <c r="M642" s="268"/>
      <c r="N642" s="357">
        <v>10150000</v>
      </c>
      <c r="O642" s="358"/>
    </row>
    <row r="643" spans="3:250" s="82" customFormat="1" ht="12" customHeight="1">
      <c r="G643" s="266" t="s">
        <v>537</v>
      </c>
      <c r="H643" s="267"/>
      <c r="I643" s="267"/>
      <c r="J643" s="267"/>
      <c r="K643" s="267"/>
      <c r="L643" s="267"/>
      <c r="M643" s="268"/>
      <c r="N643" s="357">
        <v>4033352.87</v>
      </c>
      <c r="O643" s="358"/>
    </row>
    <row r="644" spans="3:250" s="82" customFormat="1" ht="12" customHeight="1">
      <c r="G644" s="266" t="s">
        <v>538</v>
      </c>
      <c r="H644" s="267"/>
      <c r="I644" s="267"/>
      <c r="J644" s="267"/>
      <c r="K644" s="267"/>
      <c r="L644" s="267"/>
      <c r="M644" s="268"/>
      <c r="N644" s="357">
        <v>3813498.94</v>
      </c>
      <c r="O644" s="358"/>
    </row>
    <row r="645" spans="3:250" s="82" customFormat="1" ht="12" customHeight="1">
      <c r="G645" s="266" t="s">
        <v>539</v>
      </c>
      <c r="H645" s="267"/>
      <c r="I645" s="267"/>
      <c r="J645" s="267"/>
      <c r="K645" s="267"/>
      <c r="L645" s="267"/>
      <c r="M645" s="268"/>
      <c r="N645" s="357">
        <v>0</v>
      </c>
      <c r="O645" s="358"/>
    </row>
    <row r="646" spans="3:250" s="82" customFormat="1" ht="12" customHeight="1">
      <c r="G646" s="266" t="s">
        <v>540</v>
      </c>
      <c r="H646" s="267"/>
      <c r="I646" s="267"/>
      <c r="J646" s="267"/>
      <c r="K646" s="267"/>
      <c r="L646" s="267"/>
      <c r="M646" s="268"/>
      <c r="N646" s="357">
        <v>9930146.0700000003</v>
      </c>
      <c r="O646" s="358"/>
    </row>
    <row r="647" spans="3:250" s="82" customFormat="1" ht="12" customHeight="1">
      <c r="G647" s="266" t="s">
        <v>541</v>
      </c>
      <c r="H647" s="267"/>
      <c r="I647" s="267"/>
      <c r="J647" s="267"/>
      <c r="K647" s="267"/>
      <c r="L647" s="267"/>
      <c r="M647" s="268"/>
      <c r="N647" s="357">
        <v>10828994.48</v>
      </c>
      <c r="O647" s="358"/>
    </row>
    <row r="648" spans="3:250" s="82" customFormat="1" ht="12" customHeight="1">
      <c r="G648" s="266" t="s">
        <v>542</v>
      </c>
      <c r="H648" s="267"/>
      <c r="I648" s="267"/>
      <c r="J648" s="267"/>
      <c r="K648" s="267"/>
      <c r="L648" s="267"/>
      <c r="M648" s="268"/>
      <c r="N648" s="357">
        <v>5059691.71</v>
      </c>
      <c r="O648" s="358"/>
    </row>
    <row r="649" spans="3:250" s="82" customFormat="1" ht="12" customHeight="1">
      <c r="G649" s="266" t="s">
        <v>543</v>
      </c>
      <c r="H649" s="267"/>
      <c r="I649" s="267"/>
      <c r="J649" s="267"/>
      <c r="K649" s="267"/>
      <c r="L649" s="267"/>
      <c r="M649" s="268"/>
      <c r="N649" s="357">
        <v>0</v>
      </c>
      <c r="O649" s="358"/>
    </row>
    <row r="650" spans="3:250" s="82" customFormat="1" ht="12" customHeight="1">
      <c r="G650" s="266" t="s">
        <v>544</v>
      </c>
      <c r="H650" s="267"/>
      <c r="I650" s="267"/>
      <c r="J650" s="267"/>
      <c r="K650" s="267"/>
      <c r="L650" s="267"/>
      <c r="M650" s="268"/>
      <c r="N650" s="357">
        <v>0</v>
      </c>
      <c r="O650" s="358"/>
    </row>
    <row r="651" spans="3:250" s="82" customFormat="1" ht="12" customHeight="1">
      <c r="G651" s="266" t="s">
        <v>545</v>
      </c>
      <c r="H651" s="267"/>
      <c r="I651" s="267"/>
      <c r="J651" s="267"/>
      <c r="K651" s="267"/>
      <c r="L651" s="267"/>
      <c r="M651" s="268"/>
      <c r="N651" s="357">
        <v>0</v>
      </c>
      <c r="O651" s="358"/>
    </row>
    <row r="652" spans="3:250" s="82" customFormat="1" ht="12" customHeight="1">
      <c r="G652" s="266" t="s">
        <v>546</v>
      </c>
      <c r="H652" s="267"/>
      <c r="I652" s="267"/>
      <c r="J652" s="267"/>
      <c r="K652" s="267"/>
      <c r="L652" s="267"/>
      <c r="M652" s="268"/>
      <c r="N652" s="357">
        <v>0</v>
      </c>
      <c r="O652" s="358"/>
    </row>
    <row r="653" spans="3:250" s="82" customFormat="1" ht="12" customHeight="1">
      <c r="G653" s="266" t="s">
        <v>547</v>
      </c>
      <c r="H653" s="267"/>
      <c r="I653" s="267"/>
      <c r="J653" s="267"/>
      <c r="K653" s="267"/>
      <c r="L653" s="267"/>
      <c r="M653" s="268"/>
      <c r="N653" s="357">
        <v>5769302.7699999996</v>
      </c>
      <c r="O653" s="358"/>
    </row>
    <row r="654" spans="3:250" s="82" customFormat="1" ht="12" customHeight="1">
      <c r="G654" s="300" t="s">
        <v>207</v>
      </c>
      <c r="H654" s="301"/>
      <c r="I654" s="301"/>
      <c r="J654" s="301"/>
      <c r="K654" s="301"/>
      <c r="L654" s="301"/>
      <c r="M654" s="302"/>
      <c r="N654" s="355">
        <f>SUM(N642:O653)</f>
        <v>49584986.840000004</v>
      </c>
      <c r="O654" s="356"/>
    </row>
    <row r="655" spans="3:250" s="82" customFormat="1" ht="12" customHeight="1"/>
    <row r="656" spans="3:250" s="44" customFormat="1" ht="12" customHeight="1">
      <c r="C656" s="335" t="s">
        <v>91</v>
      </c>
      <c r="D656" s="335"/>
      <c r="E656" s="335"/>
      <c r="F656" s="335"/>
      <c r="G656" s="335"/>
      <c r="H656" s="335"/>
      <c r="I656" s="335"/>
      <c r="J656" s="335"/>
      <c r="K656" s="335"/>
      <c r="L656" s="335"/>
      <c r="M656" s="335"/>
      <c r="N656" s="335"/>
      <c r="O656" s="335"/>
      <c r="P656" s="335"/>
      <c r="Q656" s="39"/>
      <c r="R656" s="39"/>
      <c r="S656" s="39"/>
      <c r="T656" s="39"/>
      <c r="U656" s="39"/>
      <c r="V656" s="75"/>
      <c r="W656" s="75"/>
      <c r="X656" s="75"/>
      <c r="Y656" s="75"/>
      <c r="Z656" s="75"/>
      <c r="AA656" s="75"/>
      <c r="AB656" s="75"/>
      <c r="AC656" s="75"/>
      <c r="AD656" s="75"/>
      <c r="AE656" s="75"/>
      <c r="AF656" s="75"/>
      <c r="AG656" s="75"/>
      <c r="AH656" s="75"/>
      <c r="AI656" s="75"/>
      <c r="AJ656" s="75"/>
      <c r="AK656" s="75"/>
      <c r="AL656" s="75"/>
      <c r="AM656" s="75"/>
      <c r="AN656" s="75"/>
      <c r="AO656" s="75"/>
      <c r="AP656" s="75"/>
      <c r="AQ656" s="75"/>
      <c r="AR656" s="75"/>
      <c r="AS656" s="75"/>
      <c r="AT656" s="75"/>
      <c r="AU656" s="75"/>
      <c r="AV656" s="75"/>
      <c r="AW656" s="75"/>
      <c r="AX656" s="75"/>
      <c r="AY656" s="75"/>
      <c r="AZ656" s="75"/>
      <c r="BA656" s="75"/>
      <c r="BB656" s="75"/>
      <c r="BC656" s="75"/>
      <c r="BD656" s="75"/>
      <c r="BE656" s="75"/>
      <c r="BF656" s="75"/>
      <c r="BG656" s="75"/>
      <c r="BH656" s="75"/>
      <c r="BI656" s="75"/>
      <c r="BJ656" s="75"/>
      <c r="BK656" s="75"/>
      <c r="BL656" s="75"/>
      <c r="BM656" s="75"/>
      <c r="BN656" s="75"/>
      <c r="BO656" s="75"/>
      <c r="BP656" s="75"/>
      <c r="BQ656" s="75"/>
      <c r="BR656" s="75"/>
      <c r="BS656" s="75"/>
      <c r="BT656" s="75"/>
      <c r="BU656" s="75"/>
      <c r="BV656" s="75"/>
      <c r="BW656" s="75"/>
      <c r="BX656" s="75"/>
      <c r="BY656" s="75"/>
      <c r="BZ656" s="75"/>
      <c r="CA656" s="75"/>
      <c r="CB656" s="75"/>
      <c r="CC656" s="75"/>
      <c r="CD656" s="75"/>
      <c r="CE656" s="75"/>
      <c r="CF656" s="75"/>
      <c r="CG656" s="75"/>
      <c r="CH656" s="75"/>
      <c r="CI656" s="75"/>
      <c r="CJ656" s="75"/>
      <c r="CK656" s="75"/>
      <c r="CL656" s="75"/>
      <c r="CM656" s="75"/>
      <c r="CN656" s="75"/>
      <c r="CO656" s="75"/>
      <c r="CP656" s="75"/>
      <c r="CQ656" s="75"/>
      <c r="CR656" s="75"/>
      <c r="CS656" s="75"/>
      <c r="CT656" s="75"/>
      <c r="CU656" s="75"/>
      <c r="CV656" s="75"/>
      <c r="CW656" s="75"/>
      <c r="CX656" s="75"/>
      <c r="CY656" s="75"/>
      <c r="CZ656" s="75"/>
      <c r="DA656" s="75"/>
      <c r="DB656" s="75"/>
      <c r="DC656" s="75"/>
      <c r="DD656" s="75"/>
      <c r="DE656" s="75"/>
      <c r="DF656" s="75"/>
      <c r="DG656" s="75"/>
      <c r="DH656" s="75"/>
      <c r="DI656" s="75"/>
      <c r="DJ656" s="75"/>
      <c r="DK656" s="75"/>
      <c r="DL656" s="75"/>
      <c r="DM656" s="75"/>
      <c r="DN656" s="75"/>
      <c r="DO656" s="75"/>
      <c r="DP656" s="75"/>
      <c r="DQ656" s="75"/>
      <c r="DR656" s="75"/>
      <c r="DS656" s="75"/>
      <c r="DT656" s="75"/>
      <c r="DU656" s="75"/>
      <c r="DV656" s="75"/>
      <c r="DW656" s="75"/>
      <c r="DX656" s="75"/>
      <c r="DY656" s="75"/>
      <c r="DZ656" s="75"/>
      <c r="EA656" s="75"/>
      <c r="EB656" s="75"/>
      <c r="EC656" s="75"/>
      <c r="ED656" s="75"/>
      <c r="EE656" s="75"/>
      <c r="EF656" s="75"/>
      <c r="EG656" s="75"/>
      <c r="EH656" s="75"/>
      <c r="EI656" s="75"/>
      <c r="EJ656" s="75"/>
      <c r="EK656" s="75"/>
      <c r="EL656" s="75"/>
      <c r="EM656" s="75"/>
      <c r="EN656" s="75"/>
      <c r="EO656" s="75"/>
      <c r="EP656" s="75"/>
      <c r="EQ656" s="75"/>
      <c r="ER656" s="75"/>
      <c r="ES656" s="75"/>
      <c r="ET656" s="75"/>
      <c r="EU656" s="75"/>
      <c r="EV656" s="75"/>
      <c r="EW656" s="75"/>
      <c r="EX656" s="75"/>
      <c r="EY656" s="75"/>
      <c r="EZ656" s="75"/>
      <c r="FA656" s="75"/>
      <c r="FB656" s="75"/>
      <c r="FC656" s="75"/>
      <c r="FD656" s="75"/>
      <c r="FE656" s="75"/>
      <c r="FF656" s="75"/>
      <c r="FG656" s="75"/>
      <c r="FH656" s="75"/>
      <c r="FI656" s="75"/>
      <c r="FJ656" s="75"/>
      <c r="FK656" s="75"/>
      <c r="FL656" s="75"/>
      <c r="FM656" s="75"/>
      <c r="FN656" s="75"/>
      <c r="FO656" s="75"/>
      <c r="FP656" s="75"/>
      <c r="FQ656" s="75"/>
      <c r="FR656" s="75"/>
      <c r="FS656" s="75"/>
      <c r="FT656" s="75"/>
      <c r="FU656" s="75"/>
      <c r="FV656" s="75"/>
      <c r="FW656" s="75"/>
      <c r="FX656" s="75"/>
      <c r="FY656" s="75"/>
      <c r="FZ656" s="75"/>
      <c r="GA656" s="75"/>
      <c r="GB656" s="75"/>
      <c r="GC656" s="75"/>
      <c r="GD656" s="75"/>
      <c r="GE656" s="75"/>
      <c r="GF656" s="75"/>
      <c r="GG656" s="75"/>
      <c r="GH656" s="75"/>
      <c r="GI656" s="75"/>
      <c r="GJ656" s="75"/>
      <c r="GK656" s="75"/>
      <c r="GL656" s="75"/>
      <c r="GM656" s="75"/>
      <c r="GN656" s="75"/>
      <c r="GO656" s="75"/>
      <c r="GP656" s="75"/>
      <c r="GQ656" s="75"/>
      <c r="GR656" s="75"/>
      <c r="GS656" s="75"/>
      <c r="GT656" s="75"/>
      <c r="GU656" s="75"/>
      <c r="GV656" s="75"/>
      <c r="GW656" s="75"/>
      <c r="GX656" s="75"/>
      <c r="GY656" s="75"/>
      <c r="GZ656" s="75"/>
      <c r="HA656" s="75"/>
      <c r="HB656" s="75"/>
      <c r="HC656" s="75"/>
      <c r="HD656" s="75"/>
      <c r="HE656" s="75"/>
      <c r="HF656" s="75"/>
      <c r="HG656" s="75"/>
      <c r="HH656" s="75"/>
      <c r="HI656" s="75"/>
      <c r="HJ656" s="75"/>
      <c r="HK656" s="75"/>
      <c r="HL656" s="75"/>
      <c r="HM656" s="75"/>
      <c r="HN656" s="75"/>
      <c r="HO656" s="75"/>
      <c r="HP656" s="75"/>
      <c r="HQ656" s="75"/>
      <c r="HR656" s="75"/>
      <c r="HS656" s="75"/>
      <c r="HT656" s="75"/>
      <c r="HU656" s="75"/>
      <c r="HV656" s="75"/>
      <c r="HW656" s="75"/>
      <c r="HX656" s="75"/>
      <c r="HY656" s="75"/>
      <c r="HZ656" s="75"/>
      <c r="IA656" s="75"/>
      <c r="IB656" s="75"/>
      <c r="IC656" s="75"/>
      <c r="ID656" s="75"/>
      <c r="IE656" s="75"/>
      <c r="IF656" s="75"/>
      <c r="IG656" s="75"/>
      <c r="IH656" s="75"/>
      <c r="II656" s="75"/>
      <c r="IJ656" s="75"/>
      <c r="IK656" s="75"/>
      <c r="IL656" s="75"/>
      <c r="IM656" s="75"/>
      <c r="IN656" s="75"/>
      <c r="IO656" s="75"/>
      <c r="IP656" s="75"/>
    </row>
    <row r="657" spans="2:250" ht="6" customHeight="1"/>
    <row r="658" spans="2:250" s="44" customFormat="1" ht="12" customHeight="1">
      <c r="C658" s="46" t="s">
        <v>61</v>
      </c>
      <c r="D658" s="336" t="s">
        <v>58</v>
      </c>
      <c r="E658" s="336"/>
      <c r="F658" s="336"/>
      <c r="G658" s="336"/>
      <c r="H658" s="336"/>
      <c r="I658" s="336"/>
      <c r="J658" s="336"/>
      <c r="K658" s="336"/>
      <c r="L658" s="336"/>
      <c r="M658" s="336"/>
      <c r="N658" s="336"/>
      <c r="O658" s="336"/>
      <c r="P658" s="336"/>
      <c r="Q658" s="34"/>
      <c r="R658" s="34"/>
      <c r="S658" s="34"/>
      <c r="T658" s="34"/>
      <c r="U658" s="34"/>
      <c r="V658" s="75"/>
      <c r="W658" s="75"/>
      <c r="X658" s="75"/>
      <c r="Y658" s="75"/>
      <c r="Z658" s="75"/>
      <c r="AA658" s="75"/>
      <c r="AB658" s="75"/>
      <c r="AC658" s="75"/>
      <c r="AD658" s="75"/>
      <c r="AE658" s="75"/>
      <c r="AF658" s="75"/>
      <c r="AG658" s="75"/>
      <c r="AH658" s="75"/>
      <c r="AI658" s="75"/>
      <c r="AJ658" s="75"/>
      <c r="AK658" s="75"/>
      <c r="AL658" s="75"/>
      <c r="AM658" s="75"/>
      <c r="AN658" s="75"/>
      <c r="AO658" s="75"/>
      <c r="AP658" s="75"/>
      <c r="AQ658" s="75"/>
      <c r="AR658" s="75"/>
      <c r="AS658" s="75"/>
      <c r="AT658" s="75"/>
      <c r="AU658" s="75"/>
      <c r="AV658" s="75"/>
      <c r="AW658" s="75"/>
      <c r="AX658" s="75"/>
      <c r="AY658" s="75"/>
      <c r="AZ658" s="75"/>
      <c r="BA658" s="75"/>
      <c r="BB658" s="75"/>
      <c r="BC658" s="75"/>
      <c r="BD658" s="75"/>
      <c r="BE658" s="75"/>
      <c r="BF658" s="75"/>
      <c r="BG658" s="75"/>
      <c r="BH658" s="75"/>
      <c r="BI658" s="75"/>
      <c r="BJ658" s="75"/>
      <c r="BK658" s="75"/>
      <c r="BL658" s="75"/>
      <c r="BM658" s="75"/>
      <c r="BN658" s="75"/>
      <c r="BO658" s="75"/>
      <c r="BP658" s="75"/>
      <c r="BQ658" s="75"/>
      <c r="BR658" s="75"/>
      <c r="BS658" s="75"/>
      <c r="BT658" s="75"/>
      <c r="BU658" s="75"/>
      <c r="BV658" s="75"/>
      <c r="BW658" s="75"/>
      <c r="BX658" s="75"/>
      <c r="BY658" s="75"/>
      <c r="BZ658" s="75"/>
      <c r="CA658" s="75"/>
      <c r="CB658" s="75"/>
      <c r="CC658" s="75"/>
      <c r="CD658" s="75"/>
      <c r="CE658" s="75"/>
      <c r="CF658" s="75"/>
      <c r="CG658" s="75"/>
      <c r="CH658" s="75"/>
      <c r="CI658" s="75"/>
      <c r="CJ658" s="75"/>
      <c r="CK658" s="75"/>
      <c r="CL658" s="75"/>
      <c r="CM658" s="75"/>
      <c r="CN658" s="75"/>
      <c r="CO658" s="75"/>
      <c r="CP658" s="75"/>
      <c r="CQ658" s="75"/>
      <c r="CR658" s="75"/>
      <c r="CS658" s="75"/>
      <c r="CT658" s="75"/>
      <c r="CU658" s="75"/>
      <c r="CV658" s="75"/>
      <c r="CW658" s="75"/>
      <c r="CX658" s="75"/>
      <c r="CY658" s="75"/>
      <c r="CZ658" s="75"/>
      <c r="DA658" s="75"/>
      <c r="DB658" s="75"/>
      <c r="DC658" s="75"/>
      <c r="DD658" s="75"/>
      <c r="DE658" s="75"/>
      <c r="DF658" s="75"/>
      <c r="DG658" s="75"/>
      <c r="DH658" s="75"/>
      <c r="DI658" s="75"/>
      <c r="DJ658" s="75"/>
      <c r="DK658" s="75"/>
      <c r="DL658" s="75"/>
      <c r="DM658" s="75"/>
      <c r="DN658" s="75"/>
      <c r="DO658" s="75"/>
      <c r="DP658" s="75"/>
      <c r="DQ658" s="75"/>
      <c r="DR658" s="75"/>
      <c r="DS658" s="75"/>
      <c r="DT658" s="75"/>
      <c r="DU658" s="75"/>
      <c r="DV658" s="75"/>
      <c r="DW658" s="75"/>
      <c r="DX658" s="75"/>
      <c r="DY658" s="75"/>
      <c r="DZ658" s="75"/>
      <c r="EA658" s="75"/>
      <c r="EB658" s="75"/>
      <c r="EC658" s="75"/>
      <c r="ED658" s="75"/>
      <c r="EE658" s="75"/>
      <c r="EF658" s="75"/>
      <c r="EG658" s="75"/>
      <c r="EH658" s="75"/>
      <c r="EI658" s="75"/>
      <c r="EJ658" s="75"/>
      <c r="EK658" s="75"/>
      <c r="EL658" s="75"/>
      <c r="EM658" s="75"/>
      <c r="EN658" s="75"/>
      <c r="EO658" s="75"/>
      <c r="EP658" s="75"/>
      <c r="EQ658" s="75"/>
      <c r="ER658" s="75"/>
      <c r="ES658" s="75"/>
      <c r="ET658" s="75"/>
      <c r="EU658" s="75"/>
      <c r="EV658" s="75"/>
      <c r="EW658" s="75"/>
      <c r="EX658" s="75"/>
      <c r="EY658" s="75"/>
      <c r="EZ658" s="75"/>
      <c r="FA658" s="75"/>
      <c r="FB658" s="75"/>
      <c r="FC658" s="75"/>
      <c r="FD658" s="75"/>
      <c r="FE658" s="75"/>
      <c r="FF658" s="75"/>
      <c r="FG658" s="75"/>
      <c r="FH658" s="75"/>
      <c r="FI658" s="75"/>
      <c r="FJ658" s="75"/>
      <c r="FK658" s="75"/>
      <c r="FL658" s="75"/>
      <c r="FM658" s="75"/>
      <c r="FN658" s="75"/>
      <c r="FO658" s="75"/>
      <c r="FP658" s="75"/>
      <c r="FQ658" s="75"/>
      <c r="FR658" s="75"/>
      <c r="FS658" s="75"/>
      <c r="FT658" s="75"/>
      <c r="FU658" s="75"/>
      <c r="FV658" s="75"/>
      <c r="FW658" s="75"/>
      <c r="FX658" s="75"/>
      <c r="FY658" s="75"/>
      <c r="FZ658" s="75"/>
      <c r="GA658" s="75"/>
      <c r="GB658" s="75"/>
      <c r="GC658" s="75"/>
      <c r="GD658" s="75"/>
      <c r="GE658" s="75"/>
      <c r="GF658" s="75"/>
      <c r="GG658" s="75"/>
      <c r="GH658" s="75"/>
      <c r="GI658" s="75"/>
      <c r="GJ658" s="75"/>
      <c r="GK658" s="75"/>
      <c r="GL658" s="75"/>
      <c r="GM658" s="75"/>
      <c r="GN658" s="75"/>
      <c r="GO658" s="75"/>
      <c r="GP658" s="75"/>
      <c r="GQ658" s="75"/>
      <c r="GR658" s="75"/>
      <c r="GS658" s="75"/>
      <c r="GT658" s="75"/>
      <c r="GU658" s="75"/>
      <c r="GV658" s="75"/>
      <c r="GW658" s="75"/>
      <c r="GX658" s="75"/>
      <c r="GY658" s="75"/>
      <c r="GZ658" s="75"/>
      <c r="HA658" s="75"/>
      <c r="HB658" s="75"/>
      <c r="HC658" s="75"/>
      <c r="HD658" s="75"/>
      <c r="HE658" s="75"/>
      <c r="HF658" s="75"/>
      <c r="HG658" s="75"/>
      <c r="HH658" s="75"/>
      <c r="HI658" s="75"/>
      <c r="HJ658" s="75"/>
      <c r="HK658" s="75"/>
      <c r="HL658" s="75"/>
      <c r="HM658" s="75"/>
      <c r="HN658" s="75"/>
      <c r="HO658" s="75"/>
      <c r="HP658" s="75"/>
      <c r="HQ658" s="75"/>
      <c r="HR658" s="75"/>
      <c r="HS658" s="75"/>
      <c r="HT658" s="75"/>
      <c r="HU658" s="75"/>
      <c r="HV658" s="75"/>
      <c r="HW658" s="75"/>
      <c r="HX658" s="75"/>
      <c r="HY658" s="75"/>
      <c r="HZ658" s="75"/>
      <c r="IA658" s="75"/>
      <c r="IB658" s="75"/>
      <c r="IC658" s="75"/>
      <c r="ID658" s="75"/>
      <c r="IE658" s="75"/>
      <c r="IF658" s="75"/>
      <c r="IG658" s="75"/>
      <c r="IH658" s="75"/>
      <c r="II658" s="75"/>
      <c r="IJ658" s="75"/>
      <c r="IK658" s="75"/>
      <c r="IL658" s="75"/>
      <c r="IM658" s="75"/>
      <c r="IN658" s="75"/>
      <c r="IO658" s="75"/>
      <c r="IP658" s="75"/>
    </row>
    <row r="659" spans="2:250" ht="6" customHeight="1">
      <c r="C659" s="19"/>
    </row>
    <row r="660" spans="2:250" s="44" customFormat="1" ht="12" customHeight="1">
      <c r="C660" s="48" t="s">
        <v>60</v>
      </c>
      <c r="D660" s="44" t="s">
        <v>59</v>
      </c>
      <c r="P660" s="75"/>
      <c r="Q660" s="75"/>
      <c r="R660" s="75"/>
      <c r="S660" s="75"/>
      <c r="T660" s="75"/>
      <c r="U660" s="75"/>
      <c r="V660" s="75"/>
      <c r="W660" s="75"/>
      <c r="X660" s="75"/>
      <c r="Y660" s="75"/>
      <c r="Z660" s="75"/>
      <c r="AA660" s="75"/>
      <c r="AB660" s="75"/>
      <c r="AC660" s="75"/>
      <c r="AD660" s="75"/>
      <c r="AE660" s="75"/>
      <c r="AF660" s="75"/>
      <c r="AG660" s="75"/>
      <c r="AH660" s="75"/>
      <c r="AI660" s="75"/>
      <c r="AJ660" s="75"/>
      <c r="AK660" s="75"/>
      <c r="AL660" s="75"/>
      <c r="AM660" s="75"/>
      <c r="AN660" s="75"/>
      <c r="AO660" s="75"/>
      <c r="AP660" s="75"/>
      <c r="AQ660" s="75"/>
      <c r="AR660" s="75"/>
      <c r="AS660" s="75"/>
      <c r="AT660" s="75"/>
      <c r="AU660" s="75"/>
      <c r="AV660" s="75"/>
      <c r="AW660" s="75"/>
      <c r="AX660" s="75"/>
      <c r="AY660" s="75"/>
      <c r="AZ660" s="75"/>
      <c r="BA660" s="75"/>
      <c r="BB660" s="75"/>
      <c r="BC660" s="75"/>
      <c r="BD660" s="75"/>
      <c r="BE660" s="75"/>
      <c r="BF660" s="75"/>
      <c r="BG660" s="75"/>
      <c r="BH660" s="75"/>
      <c r="BI660" s="75"/>
      <c r="BJ660" s="75"/>
      <c r="BK660" s="75"/>
      <c r="BL660" s="75"/>
      <c r="BM660" s="75"/>
      <c r="BN660" s="75"/>
      <c r="BO660" s="75"/>
      <c r="BP660" s="75"/>
      <c r="BQ660" s="75"/>
      <c r="BR660" s="75"/>
      <c r="BS660" s="75"/>
      <c r="BT660" s="75"/>
      <c r="BU660" s="75"/>
      <c r="BV660" s="75"/>
      <c r="BW660" s="75"/>
      <c r="BX660" s="75"/>
      <c r="BY660" s="75"/>
      <c r="BZ660" s="75"/>
      <c r="CA660" s="75"/>
      <c r="CB660" s="75"/>
      <c r="CC660" s="75"/>
      <c r="CD660" s="75"/>
      <c r="CE660" s="75"/>
      <c r="CF660" s="75"/>
      <c r="CG660" s="75"/>
      <c r="CH660" s="75"/>
      <c r="CI660" s="75"/>
      <c r="CJ660" s="75"/>
      <c r="CK660" s="75"/>
      <c r="CL660" s="75"/>
      <c r="CM660" s="75"/>
      <c r="CN660" s="75"/>
      <c r="CO660" s="75"/>
      <c r="CP660" s="75"/>
      <c r="CQ660" s="75"/>
      <c r="CR660" s="75"/>
      <c r="CS660" s="75"/>
      <c r="CT660" s="75"/>
      <c r="CU660" s="75"/>
      <c r="CV660" s="75"/>
      <c r="CW660" s="75"/>
      <c r="CX660" s="75"/>
      <c r="CY660" s="75"/>
      <c r="CZ660" s="75"/>
      <c r="DA660" s="75"/>
      <c r="DB660" s="75"/>
      <c r="DC660" s="75"/>
      <c r="DD660" s="75"/>
      <c r="DE660" s="75"/>
      <c r="DF660" s="75"/>
      <c r="DG660" s="75"/>
      <c r="DH660" s="75"/>
      <c r="DI660" s="75"/>
      <c r="DJ660" s="75"/>
      <c r="DK660" s="75"/>
      <c r="DL660" s="75"/>
      <c r="DM660" s="75"/>
      <c r="DN660" s="75"/>
      <c r="DO660" s="75"/>
      <c r="DP660" s="75"/>
      <c r="DQ660" s="75"/>
      <c r="DR660" s="75"/>
      <c r="DS660" s="75"/>
      <c r="DT660" s="75"/>
      <c r="DU660" s="75"/>
      <c r="DV660" s="75"/>
      <c r="DW660" s="75"/>
      <c r="DX660" s="75"/>
      <c r="DY660" s="75"/>
      <c r="DZ660" s="75"/>
      <c r="EA660" s="75"/>
      <c r="EB660" s="75"/>
      <c r="EC660" s="75"/>
      <c r="ED660" s="75"/>
      <c r="EE660" s="75"/>
      <c r="EF660" s="75"/>
      <c r="EG660" s="75"/>
      <c r="EH660" s="75"/>
      <c r="EI660" s="75"/>
      <c r="EJ660" s="75"/>
      <c r="EK660" s="75"/>
      <c r="EL660" s="75"/>
      <c r="EM660" s="75"/>
      <c r="EN660" s="75"/>
      <c r="EO660" s="75"/>
      <c r="EP660" s="75"/>
      <c r="EQ660" s="75"/>
      <c r="ER660" s="75"/>
      <c r="ES660" s="75"/>
      <c r="ET660" s="75"/>
      <c r="EU660" s="75"/>
      <c r="EV660" s="75"/>
      <c r="EW660" s="75"/>
      <c r="EX660" s="75"/>
      <c r="EY660" s="75"/>
      <c r="EZ660" s="75"/>
      <c r="FA660" s="75"/>
      <c r="FB660" s="75"/>
      <c r="FC660" s="75"/>
      <c r="FD660" s="75"/>
      <c r="FE660" s="75"/>
      <c r="FF660" s="75"/>
      <c r="FG660" s="75"/>
      <c r="FH660" s="75"/>
      <c r="FI660" s="75"/>
      <c r="FJ660" s="75"/>
      <c r="FK660" s="75"/>
      <c r="FL660" s="75"/>
      <c r="FM660" s="75"/>
      <c r="FN660" s="75"/>
      <c r="FO660" s="75"/>
      <c r="FP660" s="75"/>
      <c r="FQ660" s="75"/>
      <c r="FR660" s="75"/>
      <c r="FS660" s="75"/>
      <c r="FT660" s="75"/>
      <c r="FU660" s="75"/>
      <c r="FV660" s="75"/>
      <c r="FW660" s="75"/>
      <c r="FX660" s="75"/>
      <c r="FY660" s="75"/>
      <c r="FZ660" s="75"/>
      <c r="GA660" s="75"/>
      <c r="GB660" s="75"/>
      <c r="GC660" s="75"/>
      <c r="GD660" s="75"/>
      <c r="GE660" s="75"/>
      <c r="GF660" s="75"/>
      <c r="GG660" s="75"/>
      <c r="GH660" s="75"/>
      <c r="GI660" s="75"/>
      <c r="GJ660" s="75"/>
      <c r="GK660" s="75"/>
      <c r="GL660" s="75"/>
      <c r="GM660" s="75"/>
      <c r="GN660" s="75"/>
      <c r="GO660" s="75"/>
      <c r="GP660" s="75"/>
      <c r="GQ660" s="75"/>
      <c r="GR660" s="75"/>
      <c r="GS660" s="75"/>
      <c r="GT660" s="75"/>
      <c r="GU660" s="75"/>
      <c r="GV660" s="75"/>
      <c r="GW660" s="75"/>
      <c r="GX660" s="75"/>
      <c r="GY660" s="75"/>
      <c r="GZ660" s="75"/>
      <c r="HA660" s="75"/>
      <c r="HB660" s="75"/>
      <c r="HC660" s="75"/>
      <c r="HD660" s="75"/>
      <c r="HE660" s="75"/>
      <c r="HF660" s="75"/>
      <c r="HG660" s="75"/>
      <c r="HH660" s="75"/>
      <c r="HI660" s="75"/>
      <c r="HJ660" s="75"/>
      <c r="HK660" s="75"/>
      <c r="HL660" s="75"/>
      <c r="HM660" s="75"/>
      <c r="HN660" s="75"/>
      <c r="HO660" s="75"/>
      <c r="HP660" s="75"/>
      <c r="HQ660" s="75"/>
      <c r="HR660" s="75"/>
      <c r="HS660" s="75"/>
      <c r="HT660" s="75"/>
      <c r="HU660" s="75"/>
      <c r="HV660" s="75"/>
      <c r="HW660" s="75"/>
      <c r="HX660" s="75"/>
      <c r="HY660" s="75"/>
      <c r="HZ660" s="75"/>
      <c r="IA660" s="75"/>
      <c r="IB660" s="75"/>
      <c r="IC660" s="75"/>
      <c r="ID660" s="75"/>
      <c r="IE660" s="75"/>
      <c r="IF660" s="75"/>
      <c r="IG660" s="75"/>
      <c r="IH660" s="75"/>
      <c r="II660" s="75"/>
      <c r="IJ660" s="75"/>
      <c r="IK660" s="75"/>
      <c r="IL660" s="75"/>
      <c r="IM660" s="75"/>
      <c r="IN660" s="75"/>
      <c r="IO660" s="75"/>
      <c r="IP660" s="75"/>
    </row>
    <row r="661" spans="2:250" ht="6" customHeight="1">
      <c r="C661" s="19"/>
    </row>
    <row r="662" spans="2:250" s="44" customFormat="1" ht="12" customHeight="1">
      <c r="C662" s="48" t="s">
        <v>63</v>
      </c>
      <c r="D662" s="44" t="s">
        <v>62</v>
      </c>
      <c r="P662" s="75"/>
      <c r="Q662" s="75"/>
      <c r="R662" s="75"/>
      <c r="S662" s="75"/>
      <c r="T662" s="75"/>
      <c r="U662" s="75"/>
      <c r="V662" s="75"/>
      <c r="W662" s="75"/>
      <c r="X662" s="75"/>
      <c r="Y662" s="75"/>
      <c r="Z662" s="75"/>
      <c r="AA662" s="75"/>
      <c r="AB662" s="75"/>
      <c r="AC662" s="75"/>
      <c r="AD662" s="75"/>
      <c r="AE662" s="75"/>
      <c r="AF662" s="75"/>
      <c r="AG662" s="75"/>
      <c r="AH662" s="75"/>
      <c r="AI662" s="75"/>
      <c r="AJ662" s="75"/>
      <c r="AK662" s="75"/>
      <c r="AL662" s="75"/>
      <c r="AM662" s="75"/>
      <c r="AN662" s="75"/>
      <c r="AO662" s="75"/>
      <c r="AP662" s="75"/>
      <c r="AQ662" s="75"/>
      <c r="AR662" s="75"/>
      <c r="AS662" s="75"/>
      <c r="AT662" s="75"/>
      <c r="AU662" s="75"/>
      <c r="AV662" s="75"/>
      <c r="AW662" s="75"/>
      <c r="AX662" s="75"/>
      <c r="AY662" s="75"/>
      <c r="AZ662" s="75"/>
      <c r="BA662" s="75"/>
      <c r="BB662" s="75"/>
      <c r="BC662" s="75"/>
      <c r="BD662" s="75"/>
      <c r="BE662" s="75"/>
      <c r="BF662" s="75"/>
      <c r="BG662" s="75"/>
      <c r="BH662" s="75"/>
      <c r="BI662" s="75"/>
      <c r="BJ662" s="75"/>
      <c r="BK662" s="75"/>
      <c r="BL662" s="75"/>
      <c r="BM662" s="75"/>
      <c r="BN662" s="75"/>
      <c r="BO662" s="75"/>
      <c r="BP662" s="75"/>
      <c r="BQ662" s="75"/>
      <c r="BR662" s="75"/>
      <c r="BS662" s="75"/>
      <c r="BT662" s="75"/>
      <c r="BU662" s="75"/>
      <c r="BV662" s="75"/>
      <c r="BW662" s="75"/>
      <c r="BX662" s="75"/>
      <c r="BY662" s="75"/>
      <c r="BZ662" s="75"/>
      <c r="CA662" s="75"/>
      <c r="CB662" s="75"/>
      <c r="CC662" s="75"/>
      <c r="CD662" s="75"/>
      <c r="CE662" s="75"/>
      <c r="CF662" s="75"/>
      <c r="CG662" s="75"/>
      <c r="CH662" s="75"/>
      <c r="CI662" s="75"/>
      <c r="CJ662" s="75"/>
      <c r="CK662" s="75"/>
      <c r="CL662" s="75"/>
      <c r="CM662" s="75"/>
      <c r="CN662" s="75"/>
      <c r="CO662" s="75"/>
      <c r="CP662" s="75"/>
      <c r="CQ662" s="75"/>
      <c r="CR662" s="75"/>
      <c r="CS662" s="75"/>
      <c r="CT662" s="75"/>
      <c r="CU662" s="75"/>
      <c r="CV662" s="75"/>
      <c r="CW662" s="75"/>
      <c r="CX662" s="75"/>
      <c r="CY662" s="75"/>
      <c r="CZ662" s="75"/>
      <c r="DA662" s="75"/>
      <c r="DB662" s="75"/>
      <c r="DC662" s="75"/>
      <c r="DD662" s="75"/>
      <c r="DE662" s="75"/>
      <c r="DF662" s="75"/>
      <c r="DG662" s="75"/>
      <c r="DH662" s="75"/>
      <c r="DI662" s="75"/>
      <c r="DJ662" s="75"/>
      <c r="DK662" s="75"/>
      <c r="DL662" s="75"/>
      <c r="DM662" s="75"/>
      <c r="DN662" s="75"/>
      <c r="DO662" s="75"/>
      <c r="DP662" s="75"/>
      <c r="DQ662" s="75"/>
      <c r="DR662" s="75"/>
      <c r="DS662" s="75"/>
      <c r="DT662" s="75"/>
      <c r="DU662" s="75"/>
      <c r="DV662" s="75"/>
      <c r="DW662" s="75"/>
      <c r="DX662" s="75"/>
      <c r="DY662" s="75"/>
      <c r="DZ662" s="75"/>
      <c r="EA662" s="75"/>
      <c r="EB662" s="75"/>
      <c r="EC662" s="75"/>
      <c r="ED662" s="75"/>
      <c r="EE662" s="75"/>
      <c r="EF662" s="75"/>
      <c r="EG662" s="75"/>
      <c r="EH662" s="75"/>
      <c r="EI662" s="75"/>
      <c r="EJ662" s="75"/>
      <c r="EK662" s="75"/>
      <c r="EL662" s="75"/>
      <c r="EM662" s="75"/>
      <c r="EN662" s="75"/>
      <c r="EO662" s="75"/>
      <c r="EP662" s="75"/>
      <c r="EQ662" s="75"/>
      <c r="ER662" s="75"/>
      <c r="ES662" s="75"/>
      <c r="ET662" s="75"/>
      <c r="EU662" s="75"/>
      <c r="EV662" s="75"/>
      <c r="EW662" s="75"/>
      <c r="EX662" s="75"/>
      <c r="EY662" s="75"/>
      <c r="EZ662" s="75"/>
      <c r="FA662" s="75"/>
      <c r="FB662" s="75"/>
      <c r="FC662" s="75"/>
      <c r="FD662" s="75"/>
      <c r="FE662" s="75"/>
      <c r="FF662" s="75"/>
      <c r="FG662" s="75"/>
      <c r="FH662" s="75"/>
      <c r="FI662" s="75"/>
      <c r="FJ662" s="75"/>
      <c r="FK662" s="75"/>
      <c r="FL662" s="75"/>
      <c r="FM662" s="75"/>
      <c r="FN662" s="75"/>
      <c r="FO662" s="75"/>
      <c r="FP662" s="75"/>
      <c r="FQ662" s="75"/>
      <c r="FR662" s="75"/>
      <c r="FS662" s="75"/>
      <c r="FT662" s="75"/>
      <c r="FU662" s="75"/>
      <c r="FV662" s="75"/>
      <c r="FW662" s="75"/>
      <c r="FX662" s="75"/>
      <c r="FY662" s="75"/>
      <c r="FZ662" s="75"/>
      <c r="GA662" s="75"/>
      <c r="GB662" s="75"/>
      <c r="GC662" s="75"/>
      <c r="GD662" s="75"/>
      <c r="GE662" s="75"/>
      <c r="GF662" s="75"/>
      <c r="GG662" s="75"/>
      <c r="GH662" s="75"/>
      <c r="GI662" s="75"/>
      <c r="GJ662" s="75"/>
      <c r="GK662" s="75"/>
      <c r="GL662" s="75"/>
      <c r="GM662" s="75"/>
      <c r="GN662" s="75"/>
      <c r="GO662" s="75"/>
      <c r="GP662" s="75"/>
      <c r="GQ662" s="75"/>
      <c r="GR662" s="75"/>
      <c r="GS662" s="75"/>
      <c r="GT662" s="75"/>
      <c r="GU662" s="75"/>
      <c r="GV662" s="75"/>
      <c r="GW662" s="75"/>
      <c r="GX662" s="75"/>
      <c r="GY662" s="75"/>
      <c r="GZ662" s="75"/>
      <c r="HA662" s="75"/>
      <c r="HB662" s="75"/>
      <c r="HC662" s="75"/>
      <c r="HD662" s="75"/>
      <c r="HE662" s="75"/>
      <c r="HF662" s="75"/>
      <c r="HG662" s="75"/>
      <c r="HH662" s="75"/>
      <c r="HI662" s="75"/>
      <c r="HJ662" s="75"/>
      <c r="HK662" s="75"/>
      <c r="HL662" s="75"/>
      <c r="HM662" s="75"/>
      <c r="HN662" s="75"/>
      <c r="HO662" s="75"/>
      <c r="HP662" s="75"/>
      <c r="HQ662" s="75"/>
      <c r="HR662" s="75"/>
      <c r="HS662" s="75"/>
      <c r="HT662" s="75"/>
      <c r="HU662" s="75"/>
      <c r="HV662" s="75"/>
      <c r="HW662" s="75"/>
      <c r="HX662" s="75"/>
      <c r="HY662" s="75"/>
      <c r="HZ662" s="75"/>
      <c r="IA662" s="75"/>
      <c r="IB662" s="75"/>
      <c r="IC662" s="75"/>
      <c r="ID662" s="75"/>
      <c r="IE662" s="75"/>
      <c r="IF662" s="75"/>
      <c r="IG662" s="75"/>
      <c r="IH662" s="75"/>
      <c r="II662" s="75"/>
      <c r="IJ662" s="75"/>
      <c r="IK662" s="75"/>
      <c r="IL662" s="75"/>
      <c r="IM662" s="75"/>
      <c r="IN662" s="75"/>
      <c r="IO662" s="75"/>
      <c r="IP662" s="75"/>
    </row>
    <row r="664" spans="2:250" ht="12" customHeight="1">
      <c r="B664" s="224" t="s">
        <v>29</v>
      </c>
      <c r="C664" s="224"/>
      <c r="D664" s="224"/>
      <c r="E664" s="224"/>
      <c r="F664" s="224"/>
      <c r="G664" s="224"/>
      <c r="H664" s="224"/>
      <c r="I664" s="224"/>
      <c r="J664" s="224"/>
      <c r="K664" s="224"/>
      <c r="L664" s="224"/>
      <c r="M664" s="224"/>
      <c r="N664" s="224"/>
      <c r="O664" s="224"/>
      <c r="P664" s="224"/>
      <c r="Q664" s="224"/>
      <c r="R664" s="224"/>
      <c r="S664" s="224"/>
      <c r="T664" s="224"/>
      <c r="U664" s="224"/>
    </row>
    <row r="665" spans="2:250" ht="12" customHeight="1">
      <c r="B665" s="4"/>
      <c r="C665" s="4"/>
      <c r="D665" s="4"/>
      <c r="E665" s="4"/>
      <c r="F665" s="6"/>
      <c r="G665" s="4"/>
      <c r="H665" s="6"/>
      <c r="I665" s="4"/>
      <c r="J665" s="6"/>
      <c r="K665" s="4"/>
      <c r="L665" s="6"/>
      <c r="M665" s="4"/>
      <c r="N665" s="6"/>
      <c r="O665" s="4"/>
      <c r="P665" s="181"/>
      <c r="Q665" s="181"/>
      <c r="R665" s="181"/>
      <c r="S665" s="181"/>
      <c r="T665" s="181"/>
      <c r="U665" s="181"/>
    </row>
    <row r="666" spans="2:250" ht="12" customHeight="1">
      <c r="C666" s="23"/>
      <c r="D666" s="13" t="s">
        <v>66</v>
      </c>
    </row>
    <row r="667" spans="2:250" ht="6" customHeight="1">
      <c r="B667" s="2"/>
    </row>
    <row r="668" spans="2:250" s="44" customFormat="1" ht="12" customHeight="1">
      <c r="C668" s="333" t="s">
        <v>9</v>
      </c>
      <c r="D668" s="333"/>
      <c r="E668" s="333"/>
      <c r="F668" s="333"/>
      <c r="G668" s="333"/>
      <c r="H668" s="333"/>
      <c r="I668" s="333"/>
      <c r="J668" s="333"/>
      <c r="K668" s="333"/>
      <c r="L668" s="333"/>
      <c r="M668" s="333"/>
      <c r="N668" s="333"/>
      <c r="O668" s="333"/>
      <c r="P668" s="333"/>
      <c r="Q668" s="78"/>
      <c r="R668" s="78"/>
      <c r="S668" s="78"/>
      <c r="T668" s="78"/>
      <c r="U668" s="78"/>
      <c r="V668" s="75"/>
      <c r="W668" s="75"/>
      <c r="X668" s="75"/>
      <c r="Y668" s="75"/>
      <c r="Z668" s="75"/>
      <c r="AA668" s="75"/>
      <c r="AB668" s="75"/>
      <c r="AC668" s="75"/>
      <c r="AD668" s="75"/>
      <c r="AE668" s="75"/>
      <c r="AF668" s="75"/>
      <c r="AG668" s="75"/>
      <c r="AH668" s="75"/>
      <c r="AI668" s="75"/>
      <c r="AJ668" s="75"/>
      <c r="AK668" s="75"/>
      <c r="AL668" s="75"/>
      <c r="AM668" s="75"/>
      <c r="AN668" s="75"/>
      <c r="AO668" s="75"/>
      <c r="AP668" s="75"/>
      <c r="AQ668" s="75"/>
      <c r="AR668" s="75"/>
      <c r="AS668" s="75"/>
      <c r="AT668" s="75"/>
      <c r="AU668" s="75"/>
      <c r="AV668" s="75"/>
      <c r="AW668" s="75"/>
      <c r="AX668" s="75"/>
      <c r="AY668" s="75"/>
      <c r="AZ668" s="75"/>
      <c r="BA668" s="75"/>
      <c r="BB668" s="75"/>
      <c r="BC668" s="75"/>
      <c r="BD668" s="75"/>
      <c r="BE668" s="75"/>
      <c r="BF668" s="75"/>
      <c r="BG668" s="75"/>
      <c r="BH668" s="75"/>
      <c r="BI668" s="75"/>
      <c r="BJ668" s="75"/>
      <c r="BK668" s="75"/>
      <c r="BL668" s="75"/>
      <c r="BM668" s="75"/>
      <c r="BN668" s="75"/>
      <c r="BO668" s="75"/>
      <c r="BP668" s="75"/>
      <c r="BQ668" s="75"/>
      <c r="BR668" s="75"/>
      <c r="BS668" s="75"/>
      <c r="BT668" s="75"/>
      <c r="BU668" s="75"/>
      <c r="BV668" s="75"/>
      <c r="BW668" s="75"/>
      <c r="BX668" s="75"/>
      <c r="BY668" s="75"/>
      <c r="BZ668" s="75"/>
      <c r="CA668" s="75"/>
      <c r="CB668" s="75"/>
      <c r="CC668" s="75"/>
      <c r="CD668" s="75"/>
      <c r="CE668" s="75"/>
      <c r="CF668" s="75"/>
      <c r="CG668" s="75"/>
      <c r="CH668" s="75"/>
      <c r="CI668" s="75"/>
      <c r="CJ668" s="75"/>
      <c r="CK668" s="75"/>
      <c r="CL668" s="75"/>
      <c r="CM668" s="75"/>
      <c r="CN668" s="75"/>
      <c r="CO668" s="75"/>
      <c r="CP668" s="75"/>
      <c r="CQ668" s="75"/>
      <c r="CR668" s="75"/>
      <c r="CS668" s="75"/>
      <c r="CT668" s="75"/>
      <c r="CU668" s="75"/>
      <c r="CV668" s="75"/>
      <c r="CW668" s="75"/>
      <c r="CX668" s="75"/>
      <c r="CY668" s="75"/>
      <c r="CZ668" s="75"/>
      <c r="DA668" s="75"/>
      <c r="DB668" s="75"/>
      <c r="DC668" s="75"/>
      <c r="DD668" s="75"/>
      <c r="DE668" s="75"/>
      <c r="DF668" s="75"/>
      <c r="DG668" s="75"/>
      <c r="DH668" s="75"/>
      <c r="DI668" s="75"/>
      <c r="DJ668" s="75"/>
      <c r="DK668" s="75"/>
      <c r="DL668" s="75"/>
      <c r="DM668" s="75"/>
      <c r="DN668" s="75"/>
      <c r="DO668" s="75"/>
      <c r="DP668" s="75"/>
      <c r="DQ668" s="75"/>
      <c r="DR668" s="75"/>
      <c r="DS668" s="75"/>
      <c r="DT668" s="75"/>
      <c r="DU668" s="75"/>
      <c r="DV668" s="75"/>
      <c r="DW668" s="75"/>
      <c r="DX668" s="75"/>
      <c r="DY668" s="75"/>
      <c r="DZ668" s="75"/>
      <c r="EA668" s="75"/>
      <c r="EB668" s="75"/>
      <c r="EC668" s="75"/>
      <c r="ED668" s="75"/>
      <c r="EE668" s="75"/>
      <c r="EF668" s="75"/>
      <c r="EG668" s="75"/>
      <c r="EH668" s="75"/>
      <c r="EI668" s="75"/>
      <c r="EJ668" s="75"/>
      <c r="EK668" s="75"/>
      <c r="EL668" s="75"/>
      <c r="EM668" s="75"/>
      <c r="EN668" s="75"/>
      <c r="EO668" s="75"/>
      <c r="EP668" s="75"/>
      <c r="EQ668" s="75"/>
      <c r="ER668" s="75"/>
      <c r="ES668" s="75"/>
      <c r="ET668" s="75"/>
      <c r="EU668" s="75"/>
      <c r="EV668" s="75"/>
      <c r="EW668" s="75"/>
      <c r="EX668" s="75"/>
      <c r="EY668" s="75"/>
      <c r="EZ668" s="75"/>
      <c r="FA668" s="75"/>
      <c r="FB668" s="75"/>
      <c r="FC668" s="75"/>
      <c r="FD668" s="75"/>
      <c r="FE668" s="75"/>
      <c r="FF668" s="75"/>
      <c r="FG668" s="75"/>
      <c r="FH668" s="75"/>
      <c r="FI668" s="75"/>
      <c r="FJ668" s="75"/>
      <c r="FK668" s="75"/>
      <c r="FL668" s="75"/>
      <c r="FM668" s="75"/>
      <c r="FN668" s="75"/>
      <c r="FO668" s="75"/>
      <c r="FP668" s="75"/>
      <c r="FQ668" s="75"/>
      <c r="FR668" s="75"/>
      <c r="FS668" s="75"/>
      <c r="FT668" s="75"/>
      <c r="FU668" s="75"/>
      <c r="FV668" s="75"/>
      <c r="FW668" s="75"/>
      <c r="FX668" s="75"/>
      <c r="FY668" s="75"/>
      <c r="FZ668" s="75"/>
      <c r="GA668" s="75"/>
      <c r="GB668" s="75"/>
      <c r="GC668" s="75"/>
      <c r="GD668" s="75"/>
      <c r="GE668" s="75"/>
      <c r="GF668" s="75"/>
      <c r="GG668" s="75"/>
      <c r="GH668" s="75"/>
      <c r="GI668" s="75"/>
      <c r="GJ668" s="75"/>
      <c r="GK668" s="75"/>
      <c r="GL668" s="75"/>
      <c r="GM668" s="75"/>
      <c r="GN668" s="75"/>
      <c r="GO668" s="75"/>
      <c r="GP668" s="75"/>
      <c r="GQ668" s="75"/>
      <c r="GR668" s="75"/>
      <c r="GS668" s="75"/>
      <c r="GT668" s="75"/>
      <c r="GU668" s="75"/>
      <c r="GV668" s="75"/>
      <c r="GW668" s="75"/>
      <c r="GX668" s="75"/>
      <c r="GY668" s="75"/>
      <c r="GZ668" s="75"/>
      <c r="HA668" s="75"/>
      <c r="HB668" s="75"/>
      <c r="HC668" s="75"/>
      <c r="HD668" s="75"/>
      <c r="HE668" s="75"/>
      <c r="HF668" s="75"/>
      <c r="HG668" s="75"/>
      <c r="HH668" s="75"/>
      <c r="HI668" s="75"/>
      <c r="HJ668" s="75"/>
      <c r="HK668" s="75"/>
      <c r="HL668" s="75"/>
      <c r="HM668" s="75"/>
      <c r="HN668" s="75"/>
      <c r="HO668" s="75"/>
      <c r="HP668" s="75"/>
      <c r="HQ668" s="75"/>
      <c r="HR668" s="75"/>
      <c r="HS668" s="75"/>
      <c r="HT668" s="75"/>
      <c r="HU668" s="75"/>
      <c r="HV668" s="75"/>
      <c r="HW668" s="75"/>
      <c r="HX668" s="75"/>
      <c r="HY668" s="75"/>
      <c r="HZ668" s="75"/>
      <c r="IA668" s="75"/>
      <c r="IB668" s="75"/>
      <c r="IC668" s="75"/>
      <c r="ID668" s="75"/>
      <c r="IE668" s="75"/>
      <c r="IF668" s="75"/>
      <c r="IG668" s="75"/>
      <c r="IH668" s="75"/>
      <c r="II668" s="75"/>
      <c r="IJ668" s="75"/>
      <c r="IK668" s="75"/>
      <c r="IL668" s="75"/>
      <c r="IM668" s="75"/>
      <c r="IN668" s="75"/>
      <c r="IO668" s="75"/>
      <c r="IP668" s="75"/>
    </row>
    <row r="669" spans="2:250" ht="6" customHeight="1">
      <c r="B669" s="1"/>
    </row>
    <row r="670" spans="2:250" s="44" customFormat="1" ht="12" customHeight="1">
      <c r="C670" s="333" t="s">
        <v>67</v>
      </c>
      <c r="D670" s="333"/>
      <c r="E670" s="333"/>
      <c r="F670" s="333"/>
      <c r="G670" s="333"/>
      <c r="H670" s="333"/>
      <c r="I670" s="333"/>
      <c r="J670" s="333"/>
      <c r="K670" s="333"/>
      <c r="L670" s="333"/>
      <c r="M670" s="333"/>
      <c r="N670" s="333"/>
      <c r="O670" s="333"/>
      <c r="P670" s="333"/>
      <c r="Q670" s="78"/>
      <c r="R670" s="78"/>
      <c r="S670" s="78"/>
      <c r="T670" s="78"/>
      <c r="U670" s="78"/>
      <c r="V670" s="75"/>
      <c r="W670" s="75"/>
      <c r="X670" s="75"/>
      <c r="Y670" s="75"/>
      <c r="Z670" s="75"/>
      <c r="AA670" s="75"/>
      <c r="AB670" s="75"/>
      <c r="AC670" s="75"/>
      <c r="AD670" s="75"/>
      <c r="AE670" s="75"/>
      <c r="AF670" s="75"/>
      <c r="AG670" s="75"/>
      <c r="AH670" s="75"/>
      <c r="AI670" s="75"/>
      <c r="AJ670" s="75"/>
      <c r="AK670" s="75"/>
      <c r="AL670" s="75"/>
      <c r="AM670" s="75"/>
      <c r="AN670" s="75"/>
      <c r="AO670" s="75"/>
      <c r="AP670" s="75"/>
      <c r="AQ670" s="75"/>
      <c r="AR670" s="75"/>
      <c r="AS670" s="75"/>
      <c r="AT670" s="75"/>
      <c r="AU670" s="75"/>
      <c r="AV670" s="75"/>
      <c r="AW670" s="75"/>
      <c r="AX670" s="75"/>
      <c r="AY670" s="75"/>
      <c r="AZ670" s="75"/>
      <c r="BA670" s="75"/>
      <c r="BB670" s="75"/>
      <c r="BC670" s="75"/>
      <c r="BD670" s="75"/>
      <c r="BE670" s="75"/>
      <c r="BF670" s="75"/>
      <c r="BG670" s="75"/>
      <c r="BH670" s="75"/>
      <c r="BI670" s="75"/>
      <c r="BJ670" s="75"/>
      <c r="BK670" s="75"/>
      <c r="BL670" s="75"/>
      <c r="BM670" s="75"/>
      <c r="BN670" s="75"/>
      <c r="BO670" s="75"/>
      <c r="BP670" s="75"/>
      <c r="BQ670" s="75"/>
      <c r="BR670" s="75"/>
      <c r="BS670" s="75"/>
      <c r="BT670" s="75"/>
      <c r="BU670" s="75"/>
      <c r="BV670" s="75"/>
      <c r="BW670" s="75"/>
      <c r="BX670" s="75"/>
      <c r="BY670" s="75"/>
      <c r="BZ670" s="75"/>
      <c r="CA670" s="75"/>
      <c r="CB670" s="75"/>
      <c r="CC670" s="75"/>
      <c r="CD670" s="75"/>
      <c r="CE670" s="75"/>
      <c r="CF670" s="75"/>
      <c r="CG670" s="75"/>
      <c r="CH670" s="75"/>
      <c r="CI670" s="75"/>
      <c r="CJ670" s="75"/>
      <c r="CK670" s="75"/>
      <c r="CL670" s="75"/>
      <c r="CM670" s="75"/>
      <c r="CN670" s="75"/>
      <c r="CO670" s="75"/>
      <c r="CP670" s="75"/>
      <c r="CQ670" s="75"/>
      <c r="CR670" s="75"/>
      <c r="CS670" s="75"/>
      <c r="CT670" s="75"/>
      <c r="CU670" s="75"/>
      <c r="CV670" s="75"/>
      <c r="CW670" s="75"/>
      <c r="CX670" s="75"/>
      <c r="CY670" s="75"/>
      <c r="CZ670" s="75"/>
      <c r="DA670" s="75"/>
      <c r="DB670" s="75"/>
      <c r="DC670" s="75"/>
      <c r="DD670" s="75"/>
      <c r="DE670" s="75"/>
      <c r="DF670" s="75"/>
      <c r="DG670" s="75"/>
      <c r="DH670" s="75"/>
      <c r="DI670" s="75"/>
      <c r="DJ670" s="75"/>
      <c r="DK670" s="75"/>
      <c r="DL670" s="75"/>
      <c r="DM670" s="75"/>
      <c r="DN670" s="75"/>
      <c r="DO670" s="75"/>
      <c r="DP670" s="75"/>
      <c r="DQ670" s="75"/>
      <c r="DR670" s="75"/>
      <c r="DS670" s="75"/>
      <c r="DT670" s="75"/>
      <c r="DU670" s="75"/>
      <c r="DV670" s="75"/>
      <c r="DW670" s="75"/>
      <c r="DX670" s="75"/>
      <c r="DY670" s="75"/>
      <c r="DZ670" s="75"/>
      <c r="EA670" s="75"/>
      <c r="EB670" s="75"/>
      <c r="EC670" s="75"/>
      <c r="ED670" s="75"/>
      <c r="EE670" s="75"/>
      <c r="EF670" s="75"/>
      <c r="EG670" s="75"/>
      <c r="EH670" s="75"/>
      <c r="EI670" s="75"/>
      <c r="EJ670" s="75"/>
      <c r="EK670" s="75"/>
      <c r="EL670" s="75"/>
      <c r="EM670" s="75"/>
      <c r="EN670" s="75"/>
      <c r="EO670" s="75"/>
      <c r="EP670" s="75"/>
      <c r="EQ670" s="75"/>
      <c r="ER670" s="75"/>
      <c r="ES670" s="75"/>
      <c r="ET670" s="75"/>
      <c r="EU670" s="75"/>
      <c r="EV670" s="75"/>
      <c r="EW670" s="75"/>
      <c r="EX670" s="75"/>
      <c r="EY670" s="75"/>
      <c r="EZ670" s="75"/>
      <c r="FA670" s="75"/>
      <c r="FB670" s="75"/>
      <c r="FC670" s="75"/>
      <c r="FD670" s="75"/>
      <c r="FE670" s="75"/>
      <c r="FF670" s="75"/>
      <c r="FG670" s="75"/>
      <c r="FH670" s="75"/>
      <c r="FI670" s="75"/>
      <c r="FJ670" s="75"/>
      <c r="FK670" s="75"/>
      <c r="FL670" s="75"/>
      <c r="FM670" s="75"/>
      <c r="FN670" s="75"/>
      <c r="FO670" s="75"/>
      <c r="FP670" s="75"/>
      <c r="FQ670" s="75"/>
      <c r="FR670" s="75"/>
      <c r="FS670" s="75"/>
      <c r="FT670" s="75"/>
      <c r="FU670" s="75"/>
      <c r="FV670" s="75"/>
      <c r="FW670" s="75"/>
      <c r="FX670" s="75"/>
      <c r="FY670" s="75"/>
      <c r="FZ670" s="75"/>
      <c r="GA670" s="75"/>
      <c r="GB670" s="75"/>
      <c r="GC670" s="75"/>
      <c r="GD670" s="75"/>
      <c r="GE670" s="75"/>
      <c r="GF670" s="75"/>
      <c r="GG670" s="75"/>
      <c r="GH670" s="75"/>
      <c r="GI670" s="75"/>
      <c r="GJ670" s="75"/>
      <c r="GK670" s="75"/>
      <c r="GL670" s="75"/>
      <c r="GM670" s="75"/>
      <c r="GN670" s="75"/>
      <c r="GO670" s="75"/>
      <c r="GP670" s="75"/>
      <c r="GQ670" s="75"/>
      <c r="GR670" s="75"/>
      <c r="GS670" s="75"/>
      <c r="GT670" s="75"/>
      <c r="GU670" s="75"/>
      <c r="GV670" s="75"/>
      <c r="GW670" s="75"/>
      <c r="GX670" s="75"/>
      <c r="GY670" s="75"/>
      <c r="GZ670" s="75"/>
      <c r="HA670" s="75"/>
      <c r="HB670" s="75"/>
      <c r="HC670" s="75"/>
      <c r="HD670" s="75"/>
      <c r="HE670" s="75"/>
      <c r="HF670" s="75"/>
      <c r="HG670" s="75"/>
      <c r="HH670" s="75"/>
      <c r="HI670" s="75"/>
      <c r="HJ670" s="75"/>
      <c r="HK670" s="75"/>
      <c r="HL670" s="75"/>
      <c r="HM670" s="75"/>
      <c r="HN670" s="75"/>
      <c r="HO670" s="75"/>
      <c r="HP670" s="75"/>
      <c r="HQ670" s="75"/>
      <c r="HR670" s="75"/>
      <c r="HS670" s="75"/>
      <c r="HT670" s="75"/>
      <c r="HU670" s="75"/>
      <c r="HV670" s="75"/>
      <c r="HW670" s="75"/>
      <c r="HX670" s="75"/>
      <c r="HY670" s="75"/>
      <c r="HZ670" s="75"/>
      <c r="IA670" s="75"/>
      <c r="IB670" s="75"/>
      <c r="IC670" s="75"/>
      <c r="ID670" s="75"/>
      <c r="IE670" s="75"/>
      <c r="IF670" s="75"/>
      <c r="IG670" s="75"/>
      <c r="IH670" s="75"/>
      <c r="II670" s="75"/>
      <c r="IJ670" s="75"/>
      <c r="IK670" s="75"/>
      <c r="IL670" s="75"/>
      <c r="IM670" s="75"/>
      <c r="IN670" s="75"/>
      <c r="IO670" s="75"/>
      <c r="IP670" s="75"/>
    </row>
    <row r="671" spans="2:250" s="44" customFormat="1" ht="12" customHeight="1">
      <c r="B671" s="334" t="s">
        <v>68</v>
      </c>
      <c r="C671" s="334"/>
      <c r="D671" s="334"/>
      <c r="E671" s="334"/>
      <c r="F671" s="334"/>
      <c r="G671" s="334"/>
      <c r="H671" s="334"/>
      <c r="I671" s="334"/>
      <c r="J671" s="334"/>
      <c r="K671" s="334"/>
      <c r="L671" s="334"/>
      <c r="M671" s="334"/>
      <c r="N671" s="334"/>
      <c r="O671" s="334"/>
      <c r="P671" s="334"/>
      <c r="Q671" s="40"/>
      <c r="R671" s="40"/>
      <c r="S671" s="40"/>
      <c r="T671" s="40"/>
      <c r="U671" s="40"/>
      <c r="V671" s="75"/>
      <c r="W671" s="75"/>
      <c r="X671" s="75"/>
      <c r="Y671" s="75"/>
      <c r="Z671" s="75"/>
      <c r="AA671" s="75"/>
      <c r="AB671" s="75"/>
      <c r="AC671" s="75"/>
      <c r="AD671" s="75"/>
      <c r="AE671" s="75"/>
      <c r="AF671" s="75"/>
      <c r="AG671" s="75"/>
      <c r="AH671" s="75"/>
      <c r="AI671" s="75"/>
      <c r="AJ671" s="75"/>
      <c r="AK671" s="75"/>
      <c r="AL671" s="75"/>
      <c r="AM671" s="75"/>
      <c r="AN671" s="75"/>
      <c r="AO671" s="75"/>
      <c r="AP671" s="75"/>
      <c r="AQ671" s="75"/>
      <c r="AR671" s="75"/>
      <c r="AS671" s="75"/>
      <c r="AT671" s="75"/>
      <c r="AU671" s="75"/>
      <c r="AV671" s="75"/>
      <c r="AW671" s="75"/>
      <c r="AX671" s="75"/>
      <c r="AY671" s="75"/>
      <c r="AZ671" s="75"/>
      <c r="BA671" s="75"/>
      <c r="BB671" s="75"/>
      <c r="BC671" s="75"/>
      <c r="BD671" s="75"/>
      <c r="BE671" s="75"/>
      <c r="BF671" s="75"/>
      <c r="BG671" s="75"/>
      <c r="BH671" s="75"/>
      <c r="BI671" s="75"/>
      <c r="BJ671" s="75"/>
      <c r="BK671" s="75"/>
      <c r="BL671" s="75"/>
      <c r="BM671" s="75"/>
      <c r="BN671" s="75"/>
      <c r="BO671" s="75"/>
      <c r="BP671" s="75"/>
      <c r="BQ671" s="75"/>
      <c r="BR671" s="75"/>
      <c r="BS671" s="75"/>
      <c r="BT671" s="75"/>
      <c r="BU671" s="75"/>
      <c r="BV671" s="75"/>
      <c r="BW671" s="75"/>
      <c r="BX671" s="75"/>
      <c r="BY671" s="75"/>
      <c r="BZ671" s="75"/>
      <c r="CA671" s="75"/>
      <c r="CB671" s="75"/>
      <c r="CC671" s="75"/>
      <c r="CD671" s="75"/>
      <c r="CE671" s="75"/>
      <c r="CF671" s="75"/>
      <c r="CG671" s="75"/>
      <c r="CH671" s="75"/>
      <c r="CI671" s="75"/>
      <c r="CJ671" s="75"/>
      <c r="CK671" s="75"/>
      <c r="CL671" s="75"/>
      <c r="CM671" s="75"/>
      <c r="CN671" s="75"/>
      <c r="CO671" s="75"/>
      <c r="CP671" s="75"/>
      <c r="CQ671" s="75"/>
      <c r="CR671" s="75"/>
      <c r="CS671" s="75"/>
      <c r="CT671" s="75"/>
      <c r="CU671" s="75"/>
      <c r="CV671" s="75"/>
      <c r="CW671" s="75"/>
      <c r="CX671" s="75"/>
      <c r="CY671" s="75"/>
      <c r="CZ671" s="75"/>
      <c r="DA671" s="75"/>
      <c r="DB671" s="75"/>
      <c r="DC671" s="75"/>
      <c r="DD671" s="75"/>
      <c r="DE671" s="75"/>
      <c r="DF671" s="75"/>
      <c r="DG671" s="75"/>
      <c r="DH671" s="75"/>
      <c r="DI671" s="75"/>
      <c r="DJ671" s="75"/>
      <c r="DK671" s="75"/>
      <c r="DL671" s="75"/>
      <c r="DM671" s="75"/>
      <c r="DN671" s="75"/>
      <c r="DO671" s="75"/>
      <c r="DP671" s="75"/>
      <c r="DQ671" s="75"/>
      <c r="DR671" s="75"/>
      <c r="DS671" s="75"/>
      <c r="DT671" s="75"/>
      <c r="DU671" s="75"/>
      <c r="DV671" s="75"/>
      <c r="DW671" s="75"/>
      <c r="DX671" s="75"/>
      <c r="DY671" s="75"/>
      <c r="DZ671" s="75"/>
      <c r="EA671" s="75"/>
      <c r="EB671" s="75"/>
      <c r="EC671" s="75"/>
      <c r="ED671" s="75"/>
      <c r="EE671" s="75"/>
      <c r="EF671" s="75"/>
      <c r="EG671" s="75"/>
      <c r="EH671" s="75"/>
      <c r="EI671" s="75"/>
      <c r="EJ671" s="75"/>
      <c r="EK671" s="75"/>
      <c r="EL671" s="75"/>
      <c r="EM671" s="75"/>
      <c r="EN671" s="75"/>
      <c r="EO671" s="75"/>
      <c r="EP671" s="75"/>
      <c r="EQ671" s="75"/>
      <c r="ER671" s="75"/>
      <c r="ES671" s="75"/>
      <c r="ET671" s="75"/>
      <c r="EU671" s="75"/>
      <c r="EV671" s="75"/>
      <c r="EW671" s="75"/>
      <c r="EX671" s="75"/>
      <c r="EY671" s="75"/>
      <c r="EZ671" s="75"/>
      <c r="FA671" s="75"/>
      <c r="FB671" s="75"/>
      <c r="FC671" s="75"/>
      <c r="FD671" s="75"/>
      <c r="FE671" s="75"/>
      <c r="FF671" s="75"/>
      <c r="FG671" s="75"/>
      <c r="FH671" s="75"/>
      <c r="FI671" s="75"/>
      <c r="FJ671" s="75"/>
      <c r="FK671" s="75"/>
      <c r="FL671" s="75"/>
      <c r="FM671" s="75"/>
      <c r="FN671" s="75"/>
      <c r="FO671" s="75"/>
      <c r="FP671" s="75"/>
      <c r="FQ671" s="75"/>
      <c r="FR671" s="75"/>
      <c r="FS671" s="75"/>
      <c r="FT671" s="75"/>
      <c r="FU671" s="75"/>
      <c r="FV671" s="75"/>
      <c r="FW671" s="75"/>
      <c r="FX671" s="75"/>
      <c r="FY671" s="75"/>
      <c r="FZ671" s="75"/>
      <c r="GA671" s="75"/>
      <c r="GB671" s="75"/>
      <c r="GC671" s="75"/>
      <c r="GD671" s="75"/>
      <c r="GE671" s="75"/>
      <c r="GF671" s="75"/>
      <c r="GG671" s="75"/>
      <c r="GH671" s="75"/>
      <c r="GI671" s="75"/>
      <c r="GJ671" s="75"/>
      <c r="GK671" s="75"/>
      <c r="GL671" s="75"/>
      <c r="GM671" s="75"/>
      <c r="GN671" s="75"/>
      <c r="GO671" s="75"/>
      <c r="GP671" s="75"/>
      <c r="GQ671" s="75"/>
      <c r="GR671" s="75"/>
      <c r="GS671" s="75"/>
      <c r="GT671" s="75"/>
      <c r="GU671" s="75"/>
      <c r="GV671" s="75"/>
      <c r="GW671" s="75"/>
      <c r="GX671" s="75"/>
      <c r="GY671" s="75"/>
      <c r="GZ671" s="75"/>
      <c r="HA671" s="75"/>
      <c r="HB671" s="75"/>
      <c r="HC671" s="75"/>
      <c r="HD671" s="75"/>
      <c r="HE671" s="75"/>
      <c r="HF671" s="75"/>
      <c r="HG671" s="75"/>
      <c r="HH671" s="75"/>
      <c r="HI671" s="75"/>
      <c r="HJ671" s="75"/>
      <c r="HK671" s="75"/>
      <c r="HL671" s="75"/>
      <c r="HM671" s="75"/>
      <c r="HN671" s="75"/>
      <c r="HO671" s="75"/>
      <c r="HP671" s="75"/>
      <c r="HQ671" s="75"/>
      <c r="HR671" s="75"/>
      <c r="HS671" s="75"/>
      <c r="HT671" s="75"/>
      <c r="HU671" s="75"/>
      <c r="HV671" s="75"/>
      <c r="HW671" s="75"/>
      <c r="HX671" s="75"/>
      <c r="HY671" s="75"/>
      <c r="HZ671" s="75"/>
      <c r="IA671" s="75"/>
      <c r="IB671" s="75"/>
      <c r="IC671" s="75"/>
      <c r="ID671" s="75"/>
      <c r="IE671" s="75"/>
      <c r="IF671" s="75"/>
      <c r="IG671" s="75"/>
      <c r="IH671" s="75"/>
      <c r="II671" s="75"/>
      <c r="IJ671" s="75"/>
      <c r="IK671" s="75"/>
      <c r="IL671" s="75"/>
      <c r="IM671" s="75"/>
      <c r="IN671" s="75"/>
      <c r="IO671" s="75"/>
      <c r="IP671" s="75"/>
    </row>
    <row r="672" spans="2:250" ht="6" customHeight="1"/>
    <row r="673" spans="2:250" s="44" customFormat="1" ht="12" customHeight="1">
      <c r="C673" s="333" t="s">
        <v>69</v>
      </c>
      <c r="D673" s="333"/>
      <c r="E673" s="333"/>
      <c r="F673" s="333"/>
      <c r="G673" s="333"/>
      <c r="H673" s="333"/>
      <c r="I673" s="333"/>
      <c r="J673" s="333"/>
      <c r="K673" s="333"/>
      <c r="L673" s="333"/>
      <c r="M673" s="333"/>
      <c r="N673" s="333"/>
      <c r="O673" s="333"/>
      <c r="P673" s="333"/>
      <c r="Q673" s="78"/>
      <c r="R673" s="78"/>
      <c r="S673" s="78"/>
      <c r="T673" s="78"/>
      <c r="U673" s="78"/>
      <c r="V673" s="75"/>
      <c r="W673" s="75"/>
      <c r="X673" s="75"/>
      <c r="Y673" s="75"/>
      <c r="Z673" s="75"/>
      <c r="AA673" s="75"/>
      <c r="AB673" s="75"/>
      <c r="AC673" s="75"/>
      <c r="AD673" s="75"/>
      <c r="AE673" s="75"/>
      <c r="AF673" s="75"/>
      <c r="AG673" s="75"/>
      <c r="AH673" s="75"/>
      <c r="AI673" s="75"/>
      <c r="AJ673" s="75"/>
      <c r="AK673" s="75"/>
      <c r="AL673" s="75"/>
      <c r="AM673" s="75"/>
      <c r="AN673" s="75"/>
      <c r="AO673" s="75"/>
      <c r="AP673" s="75"/>
      <c r="AQ673" s="75"/>
      <c r="AR673" s="75"/>
      <c r="AS673" s="75"/>
      <c r="AT673" s="75"/>
      <c r="AU673" s="75"/>
      <c r="AV673" s="75"/>
      <c r="AW673" s="75"/>
      <c r="AX673" s="75"/>
      <c r="AY673" s="75"/>
      <c r="AZ673" s="75"/>
      <c r="BA673" s="75"/>
      <c r="BB673" s="75"/>
      <c r="BC673" s="75"/>
      <c r="BD673" s="75"/>
      <c r="BE673" s="75"/>
      <c r="BF673" s="75"/>
      <c r="BG673" s="75"/>
      <c r="BH673" s="75"/>
      <c r="BI673" s="75"/>
      <c r="BJ673" s="75"/>
      <c r="BK673" s="75"/>
      <c r="BL673" s="75"/>
      <c r="BM673" s="75"/>
      <c r="BN673" s="75"/>
      <c r="BO673" s="75"/>
      <c r="BP673" s="75"/>
      <c r="BQ673" s="75"/>
      <c r="BR673" s="75"/>
      <c r="BS673" s="75"/>
      <c r="BT673" s="75"/>
      <c r="BU673" s="75"/>
      <c r="BV673" s="75"/>
      <c r="BW673" s="75"/>
      <c r="BX673" s="75"/>
      <c r="BY673" s="75"/>
      <c r="BZ673" s="75"/>
      <c r="CA673" s="75"/>
      <c r="CB673" s="75"/>
      <c r="CC673" s="75"/>
      <c r="CD673" s="75"/>
      <c r="CE673" s="75"/>
      <c r="CF673" s="75"/>
      <c r="CG673" s="75"/>
      <c r="CH673" s="75"/>
      <c r="CI673" s="75"/>
      <c r="CJ673" s="75"/>
      <c r="CK673" s="75"/>
      <c r="CL673" s="75"/>
      <c r="CM673" s="75"/>
      <c r="CN673" s="75"/>
      <c r="CO673" s="75"/>
      <c r="CP673" s="75"/>
      <c r="CQ673" s="75"/>
      <c r="CR673" s="75"/>
      <c r="CS673" s="75"/>
      <c r="CT673" s="75"/>
      <c r="CU673" s="75"/>
      <c r="CV673" s="75"/>
      <c r="CW673" s="75"/>
      <c r="CX673" s="75"/>
      <c r="CY673" s="75"/>
      <c r="CZ673" s="75"/>
      <c r="DA673" s="75"/>
      <c r="DB673" s="75"/>
      <c r="DC673" s="75"/>
      <c r="DD673" s="75"/>
      <c r="DE673" s="75"/>
      <c r="DF673" s="75"/>
      <c r="DG673" s="75"/>
      <c r="DH673" s="75"/>
      <c r="DI673" s="75"/>
      <c r="DJ673" s="75"/>
      <c r="DK673" s="75"/>
      <c r="DL673" s="75"/>
      <c r="DM673" s="75"/>
      <c r="DN673" s="75"/>
      <c r="DO673" s="75"/>
      <c r="DP673" s="75"/>
      <c r="DQ673" s="75"/>
      <c r="DR673" s="75"/>
      <c r="DS673" s="75"/>
      <c r="DT673" s="75"/>
      <c r="DU673" s="75"/>
      <c r="DV673" s="75"/>
      <c r="DW673" s="75"/>
      <c r="DX673" s="75"/>
      <c r="DY673" s="75"/>
      <c r="DZ673" s="75"/>
      <c r="EA673" s="75"/>
      <c r="EB673" s="75"/>
      <c r="EC673" s="75"/>
      <c r="ED673" s="75"/>
      <c r="EE673" s="75"/>
      <c r="EF673" s="75"/>
      <c r="EG673" s="75"/>
      <c r="EH673" s="75"/>
      <c r="EI673" s="75"/>
      <c r="EJ673" s="75"/>
      <c r="EK673" s="75"/>
      <c r="EL673" s="75"/>
      <c r="EM673" s="75"/>
      <c r="EN673" s="75"/>
      <c r="EO673" s="75"/>
      <c r="EP673" s="75"/>
      <c r="EQ673" s="75"/>
      <c r="ER673" s="75"/>
      <c r="ES673" s="75"/>
      <c r="ET673" s="75"/>
      <c r="EU673" s="75"/>
      <c r="EV673" s="75"/>
      <c r="EW673" s="75"/>
      <c r="EX673" s="75"/>
      <c r="EY673" s="75"/>
      <c r="EZ673" s="75"/>
      <c r="FA673" s="75"/>
      <c r="FB673" s="75"/>
      <c r="FC673" s="75"/>
      <c r="FD673" s="75"/>
      <c r="FE673" s="75"/>
      <c r="FF673" s="75"/>
      <c r="FG673" s="75"/>
      <c r="FH673" s="75"/>
      <c r="FI673" s="75"/>
      <c r="FJ673" s="75"/>
      <c r="FK673" s="75"/>
      <c r="FL673" s="75"/>
      <c r="FM673" s="75"/>
      <c r="FN673" s="75"/>
      <c r="FO673" s="75"/>
      <c r="FP673" s="75"/>
      <c r="FQ673" s="75"/>
      <c r="FR673" s="75"/>
      <c r="FS673" s="75"/>
      <c r="FT673" s="75"/>
      <c r="FU673" s="75"/>
      <c r="FV673" s="75"/>
      <c r="FW673" s="75"/>
      <c r="FX673" s="75"/>
      <c r="FY673" s="75"/>
      <c r="FZ673" s="75"/>
      <c r="GA673" s="75"/>
      <c r="GB673" s="75"/>
      <c r="GC673" s="75"/>
      <c r="GD673" s="75"/>
      <c r="GE673" s="75"/>
      <c r="GF673" s="75"/>
      <c r="GG673" s="75"/>
      <c r="GH673" s="75"/>
      <c r="GI673" s="75"/>
      <c r="GJ673" s="75"/>
      <c r="GK673" s="75"/>
      <c r="GL673" s="75"/>
      <c r="GM673" s="75"/>
      <c r="GN673" s="75"/>
      <c r="GO673" s="75"/>
      <c r="GP673" s="75"/>
      <c r="GQ673" s="75"/>
      <c r="GR673" s="75"/>
      <c r="GS673" s="75"/>
      <c r="GT673" s="75"/>
      <c r="GU673" s="75"/>
      <c r="GV673" s="75"/>
      <c r="GW673" s="75"/>
      <c r="GX673" s="75"/>
      <c r="GY673" s="75"/>
      <c r="GZ673" s="75"/>
      <c r="HA673" s="75"/>
      <c r="HB673" s="75"/>
      <c r="HC673" s="75"/>
      <c r="HD673" s="75"/>
      <c r="HE673" s="75"/>
      <c r="HF673" s="75"/>
      <c r="HG673" s="75"/>
      <c r="HH673" s="75"/>
      <c r="HI673" s="75"/>
      <c r="HJ673" s="75"/>
      <c r="HK673" s="75"/>
      <c r="HL673" s="75"/>
      <c r="HM673" s="75"/>
      <c r="HN673" s="75"/>
      <c r="HO673" s="75"/>
      <c r="HP673" s="75"/>
      <c r="HQ673" s="75"/>
      <c r="HR673" s="75"/>
      <c r="HS673" s="75"/>
      <c r="HT673" s="75"/>
      <c r="HU673" s="75"/>
      <c r="HV673" s="75"/>
      <c r="HW673" s="75"/>
      <c r="HX673" s="75"/>
      <c r="HY673" s="75"/>
      <c r="HZ673" s="75"/>
      <c r="IA673" s="75"/>
      <c r="IB673" s="75"/>
      <c r="IC673" s="75"/>
      <c r="ID673" s="75"/>
      <c r="IE673" s="75"/>
      <c r="IF673" s="75"/>
      <c r="IG673" s="75"/>
      <c r="IH673" s="75"/>
      <c r="II673" s="75"/>
      <c r="IJ673" s="75"/>
      <c r="IK673" s="75"/>
      <c r="IL673" s="75"/>
      <c r="IM673" s="75"/>
      <c r="IN673" s="75"/>
      <c r="IO673" s="75"/>
      <c r="IP673" s="75"/>
    </row>
    <row r="674" spans="2:250" s="44" customFormat="1" ht="12" customHeight="1">
      <c r="B674" s="334" t="s">
        <v>70</v>
      </c>
      <c r="C674" s="334"/>
      <c r="D674" s="334"/>
      <c r="E674" s="334"/>
      <c r="F674" s="334"/>
      <c r="G674" s="334"/>
      <c r="H674" s="334"/>
      <c r="I674" s="334"/>
      <c r="J674" s="334"/>
      <c r="K674" s="334"/>
      <c r="L674" s="334"/>
      <c r="M674" s="334"/>
      <c r="N674" s="334"/>
      <c r="O674" s="334"/>
      <c r="P674" s="334"/>
      <c r="Q674" s="40"/>
      <c r="R674" s="40"/>
      <c r="S674" s="40"/>
      <c r="T674" s="40"/>
      <c r="U674" s="40"/>
      <c r="V674" s="75"/>
      <c r="W674" s="75"/>
      <c r="X674" s="75"/>
      <c r="Y674" s="75"/>
      <c r="Z674" s="75"/>
      <c r="AA674" s="75"/>
      <c r="AB674" s="75"/>
      <c r="AC674" s="75"/>
      <c r="AD674" s="75"/>
      <c r="AE674" s="75"/>
      <c r="AF674" s="75"/>
      <c r="AG674" s="75"/>
      <c r="AH674" s="75"/>
      <c r="AI674" s="75"/>
      <c r="AJ674" s="75"/>
      <c r="AK674" s="75"/>
      <c r="AL674" s="75"/>
      <c r="AM674" s="75"/>
      <c r="AN674" s="75"/>
      <c r="AO674" s="75"/>
      <c r="AP674" s="75"/>
      <c r="AQ674" s="75"/>
      <c r="AR674" s="75"/>
      <c r="AS674" s="75"/>
      <c r="AT674" s="75"/>
      <c r="AU674" s="75"/>
      <c r="AV674" s="75"/>
      <c r="AW674" s="75"/>
      <c r="AX674" s="75"/>
      <c r="AY674" s="75"/>
      <c r="AZ674" s="75"/>
      <c r="BA674" s="75"/>
      <c r="BB674" s="75"/>
      <c r="BC674" s="75"/>
      <c r="BD674" s="75"/>
      <c r="BE674" s="75"/>
      <c r="BF674" s="75"/>
      <c r="BG674" s="75"/>
      <c r="BH674" s="75"/>
      <c r="BI674" s="75"/>
      <c r="BJ674" s="75"/>
      <c r="BK674" s="75"/>
      <c r="BL674" s="75"/>
      <c r="BM674" s="75"/>
      <c r="BN674" s="75"/>
      <c r="BO674" s="75"/>
      <c r="BP674" s="75"/>
      <c r="BQ674" s="75"/>
      <c r="BR674" s="75"/>
      <c r="BS674" s="75"/>
      <c r="BT674" s="75"/>
      <c r="BU674" s="75"/>
      <c r="BV674" s="75"/>
      <c r="BW674" s="75"/>
      <c r="BX674" s="75"/>
      <c r="BY674" s="75"/>
      <c r="BZ674" s="75"/>
      <c r="CA674" s="75"/>
      <c r="CB674" s="75"/>
      <c r="CC674" s="75"/>
      <c r="CD674" s="75"/>
      <c r="CE674" s="75"/>
      <c r="CF674" s="75"/>
      <c r="CG674" s="75"/>
      <c r="CH674" s="75"/>
      <c r="CI674" s="75"/>
      <c r="CJ674" s="75"/>
      <c r="CK674" s="75"/>
      <c r="CL674" s="75"/>
      <c r="CM674" s="75"/>
      <c r="CN674" s="75"/>
      <c r="CO674" s="75"/>
      <c r="CP674" s="75"/>
      <c r="CQ674" s="75"/>
      <c r="CR674" s="75"/>
      <c r="CS674" s="75"/>
      <c r="CT674" s="75"/>
      <c r="CU674" s="75"/>
      <c r="CV674" s="75"/>
      <c r="CW674" s="75"/>
      <c r="CX674" s="75"/>
      <c r="CY674" s="75"/>
      <c r="CZ674" s="75"/>
      <c r="DA674" s="75"/>
      <c r="DB674" s="75"/>
      <c r="DC674" s="75"/>
      <c r="DD674" s="75"/>
      <c r="DE674" s="75"/>
      <c r="DF674" s="75"/>
      <c r="DG674" s="75"/>
      <c r="DH674" s="75"/>
      <c r="DI674" s="75"/>
      <c r="DJ674" s="75"/>
      <c r="DK674" s="75"/>
      <c r="DL674" s="75"/>
      <c r="DM674" s="75"/>
      <c r="DN674" s="75"/>
      <c r="DO674" s="75"/>
      <c r="DP674" s="75"/>
      <c r="DQ674" s="75"/>
      <c r="DR674" s="75"/>
      <c r="DS674" s="75"/>
      <c r="DT674" s="75"/>
      <c r="DU674" s="75"/>
      <c r="DV674" s="75"/>
      <c r="DW674" s="75"/>
      <c r="DX674" s="75"/>
      <c r="DY674" s="75"/>
      <c r="DZ674" s="75"/>
      <c r="EA674" s="75"/>
      <c r="EB674" s="75"/>
      <c r="EC674" s="75"/>
      <c r="ED674" s="75"/>
      <c r="EE674" s="75"/>
      <c r="EF674" s="75"/>
      <c r="EG674" s="75"/>
      <c r="EH674" s="75"/>
      <c r="EI674" s="75"/>
      <c r="EJ674" s="75"/>
      <c r="EK674" s="75"/>
      <c r="EL674" s="75"/>
      <c r="EM674" s="75"/>
      <c r="EN674" s="75"/>
      <c r="EO674" s="75"/>
      <c r="EP674" s="75"/>
      <c r="EQ674" s="75"/>
      <c r="ER674" s="75"/>
      <c r="ES674" s="75"/>
      <c r="ET674" s="75"/>
      <c r="EU674" s="75"/>
      <c r="EV674" s="75"/>
      <c r="EW674" s="75"/>
      <c r="EX674" s="75"/>
      <c r="EY674" s="75"/>
      <c r="EZ674" s="75"/>
      <c r="FA674" s="75"/>
      <c r="FB674" s="75"/>
      <c r="FC674" s="75"/>
      <c r="FD674" s="75"/>
      <c r="FE674" s="75"/>
      <c r="FF674" s="75"/>
      <c r="FG674" s="75"/>
      <c r="FH674" s="75"/>
      <c r="FI674" s="75"/>
      <c r="FJ674" s="75"/>
      <c r="FK674" s="75"/>
      <c r="FL674" s="75"/>
      <c r="FM674" s="75"/>
      <c r="FN674" s="75"/>
      <c r="FO674" s="75"/>
      <c r="FP674" s="75"/>
      <c r="FQ674" s="75"/>
      <c r="FR674" s="75"/>
      <c r="FS674" s="75"/>
      <c r="FT674" s="75"/>
      <c r="FU674" s="75"/>
      <c r="FV674" s="75"/>
      <c r="FW674" s="75"/>
      <c r="FX674" s="75"/>
      <c r="FY674" s="75"/>
      <c r="FZ674" s="75"/>
      <c r="GA674" s="75"/>
      <c r="GB674" s="75"/>
      <c r="GC674" s="75"/>
      <c r="GD674" s="75"/>
      <c r="GE674" s="75"/>
      <c r="GF674" s="75"/>
      <c r="GG674" s="75"/>
      <c r="GH674" s="75"/>
      <c r="GI674" s="75"/>
      <c r="GJ674" s="75"/>
      <c r="GK674" s="75"/>
      <c r="GL674" s="75"/>
      <c r="GM674" s="75"/>
      <c r="GN674" s="75"/>
      <c r="GO674" s="75"/>
      <c r="GP674" s="75"/>
      <c r="GQ674" s="75"/>
      <c r="GR674" s="75"/>
      <c r="GS674" s="75"/>
      <c r="GT674" s="75"/>
      <c r="GU674" s="75"/>
      <c r="GV674" s="75"/>
      <c r="GW674" s="75"/>
      <c r="GX674" s="75"/>
      <c r="GY674" s="75"/>
      <c r="GZ674" s="75"/>
      <c r="HA674" s="75"/>
      <c r="HB674" s="75"/>
      <c r="HC674" s="75"/>
      <c r="HD674" s="75"/>
      <c r="HE674" s="75"/>
      <c r="HF674" s="75"/>
      <c r="HG674" s="75"/>
      <c r="HH674" s="75"/>
      <c r="HI674" s="75"/>
      <c r="HJ674" s="75"/>
      <c r="HK674" s="75"/>
      <c r="HL674" s="75"/>
      <c r="HM674" s="75"/>
      <c r="HN674" s="75"/>
      <c r="HO674" s="75"/>
      <c r="HP674" s="75"/>
      <c r="HQ674" s="75"/>
      <c r="HR674" s="75"/>
      <c r="HS674" s="75"/>
      <c r="HT674" s="75"/>
      <c r="HU674" s="75"/>
      <c r="HV674" s="75"/>
      <c r="HW674" s="75"/>
      <c r="HX674" s="75"/>
      <c r="HY674" s="75"/>
      <c r="HZ674" s="75"/>
      <c r="IA674" s="75"/>
      <c r="IB674" s="75"/>
      <c r="IC674" s="75"/>
      <c r="ID674" s="75"/>
      <c r="IE674" s="75"/>
      <c r="IF674" s="75"/>
      <c r="IG674" s="75"/>
      <c r="IH674" s="75"/>
      <c r="II674" s="75"/>
      <c r="IJ674" s="75"/>
      <c r="IK674" s="75"/>
      <c r="IL674" s="75"/>
      <c r="IM674" s="75"/>
      <c r="IN674" s="75"/>
      <c r="IO674" s="75"/>
      <c r="IP674" s="75"/>
    </row>
    <row r="676" spans="2:250" s="82" customFormat="1" ht="12" customHeight="1">
      <c r="C676" s="327" t="s">
        <v>217</v>
      </c>
      <c r="D676" s="327"/>
      <c r="E676" s="327"/>
      <c r="F676" s="327"/>
      <c r="G676" s="327"/>
      <c r="H676" s="327"/>
      <c r="I676" s="327"/>
      <c r="J676" s="327"/>
      <c r="K676" s="327"/>
      <c r="L676" s="327"/>
      <c r="M676" s="327"/>
      <c r="N676" s="49"/>
      <c r="O676" s="49"/>
      <c r="P676" s="193"/>
      <c r="Q676" s="193"/>
      <c r="R676" s="193"/>
      <c r="S676" s="193"/>
      <c r="T676" s="193"/>
      <c r="U676" s="193"/>
      <c r="V676" s="193"/>
      <c r="W676" s="193"/>
    </row>
    <row r="677" spans="2:250" s="82" customFormat="1" ht="12" customHeight="1">
      <c r="C677" s="327"/>
      <c r="D677" s="327"/>
      <c r="E677" s="327"/>
      <c r="F677" s="327"/>
      <c r="G677" s="327"/>
      <c r="H677" s="327"/>
      <c r="I677" s="327"/>
      <c r="J677" s="327"/>
      <c r="K677" s="327"/>
      <c r="L677" s="327"/>
      <c r="M677" s="327"/>
      <c r="N677" s="49"/>
      <c r="O677" s="49"/>
      <c r="P677" s="193"/>
      <c r="Q677" s="193"/>
      <c r="R677" s="193"/>
      <c r="S677" s="193"/>
      <c r="T677" s="193"/>
      <c r="U677" s="193"/>
      <c r="V677" s="193"/>
      <c r="W677" s="193"/>
    </row>
    <row r="678" spans="2:250" s="82" customFormat="1" ht="12" customHeight="1">
      <c r="C678" s="327"/>
      <c r="D678" s="327"/>
      <c r="E678" s="327"/>
      <c r="F678" s="327"/>
      <c r="G678" s="327"/>
      <c r="H678" s="327"/>
      <c r="I678" s="327"/>
      <c r="J678" s="327"/>
      <c r="K678" s="327"/>
      <c r="L678" s="327"/>
      <c r="M678" s="327"/>
      <c r="N678" s="49"/>
      <c r="O678" s="49"/>
      <c r="P678" s="193"/>
      <c r="Q678" s="193"/>
      <c r="R678" s="193"/>
      <c r="S678" s="193"/>
      <c r="T678" s="193"/>
      <c r="U678" s="193"/>
      <c r="V678" s="193"/>
      <c r="W678" s="193"/>
    </row>
    <row r="679" spans="2:250" s="82" customFormat="1" ht="12" customHeight="1">
      <c r="C679" s="327"/>
      <c r="D679" s="327"/>
      <c r="E679" s="327"/>
      <c r="F679" s="327"/>
      <c r="G679" s="327"/>
      <c r="H679" s="327"/>
      <c r="I679" s="327"/>
      <c r="J679" s="327"/>
      <c r="K679" s="327"/>
      <c r="L679" s="327"/>
      <c r="M679" s="327"/>
      <c r="N679" s="49"/>
      <c r="O679" s="49"/>
      <c r="P679" s="193"/>
      <c r="Q679" s="193"/>
      <c r="R679" s="193"/>
      <c r="S679" s="193"/>
      <c r="T679" s="193"/>
      <c r="U679" s="193"/>
      <c r="V679" s="193"/>
      <c r="W679" s="193"/>
    </row>
    <row r="680" spans="2:250" s="82" customFormat="1" ht="12" customHeight="1">
      <c r="C680" s="327"/>
      <c r="D680" s="327"/>
      <c r="E680" s="327"/>
      <c r="F680" s="327"/>
      <c r="G680" s="327"/>
      <c r="H680" s="327"/>
      <c r="I680" s="327"/>
      <c r="J680" s="327"/>
      <c r="K680" s="327"/>
      <c r="L680" s="327"/>
      <c r="M680" s="327"/>
      <c r="N680" s="49"/>
      <c r="O680" s="49"/>
      <c r="P680" s="193"/>
      <c r="Q680" s="193"/>
      <c r="R680" s="193"/>
      <c r="S680" s="193"/>
      <c r="T680" s="193"/>
      <c r="U680" s="193"/>
      <c r="V680" s="193"/>
      <c r="W680" s="193"/>
    </row>
    <row r="681" spans="2:250" s="82" customFormat="1" ht="12" customHeight="1">
      <c r="C681" s="327"/>
      <c r="D681" s="327"/>
      <c r="E681" s="327"/>
      <c r="F681" s="327"/>
      <c r="G681" s="327"/>
      <c r="H681" s="327"/>
      <c r="I681" s="327"/>
      <c r="J681" s="327"/>
      <c r="K681" s="327"/>
      <c r="L681" s="327"/>
      <c r="M681" s="327"/>
      <c r="N681" s="49"/>
      <c r="O681" s="49"/>
      <c r="P681" s="193"/>
      <c r="Q681" s="193"/>
      <c r="R681" s="193"/>
      <c r="S681" s="193"/>
      <c r="T681" s="193"/>
      <c r="U681" s="193"/>
      <c r="V681" s="193"/>
      <c r="W681" s="193"/>
    </row>
    <row r="682" spans="2:250" s="82" customFormat="1" ht="12" customHeight="1">
      <c r="C682" s="327"/>
      <c r="D682" s="327"/>
      <c r="E682" s="327"/>
      <c r="F682" s="327"/>
      <c r="G682" s="327"/>
      <c r="H682" s="327"/>
      <c r="I682" s="327"/>
      <c r="J682" s="327"/>
      <c r="K682" s="327"/>
      <c r="L682" s="327"/>
      <c r="M682" s="327"/>
      <c r="N682" s="49"/>
      <c r="O682" s="49"/>
      <c r="P682" s="193"/>
      <c r="Q682" s="193"/>
      <c r="R682" s="193"/>
      <c r="S682" s="193"/>
      <c r="T682" s="193"/>
      <c r="U682" s="193"/>
      <c r="V682" s="193"/>
      <c r="W682" s="193"/>
    </row>
    <row r="683" spans="2:250" s="82" customFormat="1" ht="12" customHeight="1">
      <c r="C683" s="327"/>
      <c r="D683" s="327"/>
      <c r="E683" s="327"/>
      <c r="F683" s="327"/>
      <c r="G683" s="327"/>
      <c r="H683" s="327"/>
      <c r="I683" s="327"/>
      <c r="J683" s="327"/>
      <c r="K683" s="327"/>
      <c r="L683" s="327"/>
      <c r="M683" s="327"/>
      <c r="N683" s="49"/>
      <c r="O683" s="49"/>
      <c r="P683" s="193"/>
      <c r="Q683" s="193"/>
      <c r="R683" s="193"/>
      <c r="S683" s="193"/>
      <c r="T683" s="193"/>
      <c r="U683" s="193"/>
      <c r="V683" s="193"/>
      <c r="W683" s="193"/>
    </row>
    <row r="684" spans="2:250" s="82" customFormat="1" ht="12" customHeight="1">
      <c r="C684" s="327"/>
      <c r="D684" s="327"/>
      <c r="E684" s="327"/>
      <c r="F684" s="327"/>
      <c r="G684" s="327"/>
      <c r="H684" s="327"/>
      <c r="I684" s="327"/>
      <c r="J684" s="327"/>
      <c r="K684" s="327"/>
      <c r="L684" s="327"/>
      <c r="M684" s="327"/>
      <c r="N684" s="49"/>
      <c r="O684" s="49"/>
      <c r="P684" s="193"/>
      <c r="Q684" s="193"/>
      <c r="R684" s="193"/>
      <c r="S684" s="193"/>
      <c r="T684" s="193"/>
      <c r="U684" s="193"/>
      <c r="V684" s="193"/>
      <c r="W684" s="193"/>
    </row>
    <row r="685" spans="2:250" s="82" customFormat="1" ht="12" customHeight="1">
      <c r="C685" s="327"/>
      <c r="D685" s="327"/>
      <c r="E685" s="327"/>
      <c r="F685" s="327"/>
      <c r="G685" s="327"/>
      <c r="H685" s="327"/>
      <c r="I685" s="327"/>
      <c r="J685" s="327"/>
      <c r="K685" s="327"/>
      <c r="L685" s="327"/>
      <c r="M685" s="327"/>
      <c r="N685" s="49"/>
      <c r="O685" s="49"/>
      <c r="P685" s="193"/>
      <c r="Q685" s="193"/>
      <c r="R685" s="193"/>
      <c r="S685" s="193"/>
      <c r="T685" s="193"/>
      <c r="U685" s="193"/>
      <c r="V685" s="193"/>
      <c r="W685" s="193"/>
    </row>
    <row r="686" spans="2:250" s="82" customFormat="1" ht="12" customHeight="1">
      <c r="C686" s="327"/>
      <c r="D686" s="327"/>
      <c r="E686" s="327"/>
      <c r="F686" s="327"/>
      <c r="G686" s="327"/>
      <c r="H686" s="327"/>
      <c r="I686" s="327"/>
      <c r="J686" s="327"/>
      <c r="K686" s="327"/>
      <c r="L686" s="327"/>
      <c r="M686" s="327"/>
      <c r="N686" s="49"/>
      <c r="O686" s="49"/>
      <c r="P686" s="193"/>
      <c r="Q686" s="193"/>
      <c r="R686" s="193"/>
      <c r="S686" s="193"/>
      <c r="T686" s="193"/>
      <c r="U686" s="193"/>
      <c r="V686" s="193"/>
      <c r="W686" s="193"/>
    </row>
    <row r="687" spans="2:250" s="82" customFormat="1" ht="12" customHeight="1">
      <c r="C687" s="327"/>
      <c r="D687" s="327"/>
      <c r="E687" s="327"/>
      <c r="F687" s="327"/>
      <c r="G687" s="327"/>
      <c r="H687" s="327"/>
      <c r="I687" s="327"/>
      <c r="J687" s="327"/>
      <c r="K687" s="327"/>
      <c r="L687" s="327"/>
      <c r="M687" s="327"/>
      <c r="N687" s="49"/>
      <c r="O687" s="49"/>
      <c r="P687" s="193"/>
      <c r="Q687" s="193"/>
      <c r="R687" s="193"/>
      <c r="S687" s="193"/>
      <c r="T687" s="193"/>
      <c r="U687" s="193"/>
      <c r="V687" s="193"/>
      <c r="W687" s="193"/>
    </row>
    <row r="688" spans="2:250" s="82" customFormat="1" ht="12" customHeight="1"/>
    <row r="689" spans="2:250" ht="12" customHeight="1">
      <c r="C689" s="23"/>
      <c r="D689" s="13" t="s">
        <v>75</v>
      </c>
    </row>
    <row r="690" spans="2:250" ht="6" customHeight="1">
      <c r="B690" s="2"/>
    </row>
    <row r="691" spans="2:250" s="44" customFormat="1" ht="12" customHeight="1">
      <c r="C691" s="43" t="s">
        <v>30</v>
      </c>
      <c r="P691" s="75"/>
      <c r="Q691" s="75"/>
      <c r="R691" s="75"/>
      <c r="S691" s="75"/>
      <c r="T691" s="75"/>
      <c r="U691" s="75"/>
      <c r="V691" s="75"/>
      <c r="W691" s="75"/>
      <c r="X691" s="75"/>
      <c r="Y691" s="75"/>
      <c r="Z691" s="75"/>
      <c r="AA691" s="75"/>
      <c r="AB691" s="75"/>
      <c r="AC691" s="75"/>
      <c r="AD691" s="75"/>
      <c r="AE691" s="75"/>
      <c r="AF691" s="75"/>
      <c r="AG691" s="75"/>
      <c r="AH691" s="75"/>
      <c r="AI691" s="75"/>
      <c r="AJ691" s="75"/>
      <c r="AK691" s="75"/>
      <c r="AL691" s="75"/>
      <c r="AM691" s="75"/>
      <c r="AN691" s="75"/>
      <c r="AO691" s="75"/>
      <c r="AP691" s="75"/>
      <c r="AQ691" s="75"/>
      <c r="AR691" s="75"/>
      <c r="AS691" s="75"/>
      <c r="AT691" s="75"/>
      <c r="AU691" s="75"/>
      <c r="AV691" s="75"/>
      <c r="AW691" s="75"/>
      <c r="AX691" s="75"/>
      <c r="AY691" s="75"/>
      <c r="AZ691" s="75"/>
      <c r="BA691" s="75"/>
      <c r="BB691" s="75"/>
      <c r="BC691" s="75"/>
      <c r="BD691" s="75"/>
      <c r="BE691" s="75"/>
      <c r="BF691" s="75"/>
      <c r="BG691" s="75"/>
      <c r="BH691" s="75"/>
      <c r="BI691" s="75"/>
      <c r="BJ691" s="75"/>
      <c r="BK691" s="75"/>
      <c r="BL691" s="75"/>
      <c r="BM691" s="75"/>
      <c r="BN691" s="75"/>
      <c r="BO691" s="75"/>
      <c r="BP691" s="75"/>
      <c r="BQ691" s="75"/>
      <c r="BR691" s="75"/>
      <c r="BS691" s="75"/>
      <c r="BT691" s="75"/>
      <c r="BU691" s="75"/>
      <c r="BV691" s="75"/>
      <c r="BW691" s="75"/>
      <c r="BX691" s="75"/>
      <c r="BY691" s="75"/>
      <c r="BZ691" s="75"/>
      <c r="CA691" s="75"/>
      <c r="CB691" s="75"/>
      <c r="CC691" s="75"/>
      <c r="CD691" s="75"/>
      <c r="CE691" s="75"/>
      <c r="CF691" s="75"/>
      <c r="CG691" s="75"/>
      <c r="CH691" s="75"/>
      <c r="CI691" s="75"/>
      <c r="CJ691" s="75"/>
      <c r="CK691" s="75"/>
      <c r="CL691" s="75"/>
      <c r="CM691" s="75"/>
      <c r="CN691" s="75"/>
      <c r="CO691" s="75"/>
      <c r="CP691" s="75"/>
      <c r="CQ691" s="75"/>
      <c r="CR691" s="75"/>
      <c r="CS691" s="75"/>
      <c r="CT691" s="75"/>
      <c r="CU691" s="75"/>
      <c r="CV691" s="75"/>
      <c r="CW691" s="75"/>
      <c r="CX691" s="75"/>
      <c r="CY691" s="75"/>
      <c r="CZ691" s="75"/>
      <c r="DA691" s="75"/>
      <c r="DB691" s="75"/>
      <c r="DC691" s="75"/>
      <c r="DD691" s="75"/>
      <c r="DE691" s="75"/>
      <c r="DF691" s="75"/>
      <c r="DG691" s="75"/>
      <c r="DH691" s="75"/>
      <c r="DI691" s="75"/>
      <c r="DJ691" s="75"/>
      <c r="DK691" s="75"/>
      <c r="DL691" s="75"/>
      <c r="DM691" s="75"/>
      <c r="DN691" s="75"/>
      <c r="DO691" s="75"/>
      <c r="DP691" s="75"/>
      <c r="DQ691" s="75"/>
      <c r="DR691" s="75"/>
      <c r="DS691" s="75"/>
      <c r="DT691" s="75"/>
      <c r="DU691" s="75"/>
      <c r="DV691" s="75"/>
      <c r="DW691" s="75"/>
      <c r="DX691" s="75"/>
      <c r="DY691" s="75"/>
      <c r="DZ691" s="75"/>
      <c r="EA691" s="75"/>
      <c r="EB691" s="75"/>
      <c r="EC691" s="75"/>
      <c r="ED691" s="75"/>
      <c r="EE691" s="75"/>
      <c r="EF691" s="75"/>
      <c r="EG691" s="75"/>
      <c r="EH691" s="75"/>
      <c r="EI691" s="75"/>
      <c r="EJ691" s="75"/>
      <c r="EK691" s="75"/>
      <c r="EL691" s="75"/>
      <c r="EM691" s="75"/>
      <c r="EN691" s="75"/>
      <c r="EO691" s="75"/>
      <c r="EP691" s="75"/>
      <c r="EQ691" s="75"/>
      <c r="ER691" s="75"/>
      <c r="ES691" s="75"/>
      <c r="ET691" s="75"/>
      <c r="EU691" s="75"/>
      <c r="EV691" s="75"/>
      <c r="EW691" s="75"/>
      <c r="EX691" s="75"/>
      <c r="EY691" s="75"/>
      <c r="EZ691" s="75"/>
      <c r="FA691" s="75"/>
      <c r="FB691" s="75"/>
      <c r="FC691" s="75"/>
      <c r="FD691" s="75"/>
      <c r="FE691" s="75"/>
      <c r="FF691" s="75"/>
      <c r="FG691" s="75"/>
      <c r="FH691" s="75"/>
      <c r="FI691" s="75"/>
      <c r="FJ691" s="75"/>
      <c r="FK691" s="75"/>
      <c r="FL691" s="75"/>
      <c r="FM691" s="75"/>
      <c r="FN691" s="75"/>
      <c r="FO691" s="75"/>
      <c r="FP691" s="75"/>
      <c r="FQ691" s="75"/>
      <c r="FR691" s="75"/>
      <c r="FS691" s="75"/>
      <c r="FT691" s="75"/>
      <c r="FU691" s="75"/>
      <c r="FV691" s="75"/>
      <c r="FW691" s="75"/>
      <c r="FX691" s="75"/>
      <c r="FY691" s="75"/>
      <c r="FZ691" s="75"/>
      <c r="GA691" s="75"/>
      <c r="GB691" s="75"/>
      <c r="GC691" s="75"/>
      <c r="GD691" s="75"/>
      <c r="GE691" s="75"/>
      <c r="GF691" s="75"/>
      <c r="GG691" s="75"/>
      <c r="GH691" s="75"/>
      <c r="GI691" s="75"/>
      <c r="GJ691" s="75"/>
      <c r="GK691" s="75"/>
      <c r="GL691" s="75"/>
      <c r="GM691" s="75"/>
      <c r="GN691" s="75"/>
      <c r="GO691" s="75"/>
      <c r="GP691" s="75"/>
      <c r="GQ691" s="75"/>
      <c r="GR691" s="75"/>
      <c r="GS691" s="75"/>
      <c r="GT691" s="75"/>
      <c r="GU691" s="75"/>
      <c r="GV691" s="75"/>
      <c r="GW691" s="75"/>
      <c r="GX691" s="75"/>
      <c r="GY691" s="75"/>
      <c r="GZ691" s="75"/>
      <c r="HA691" s="75"/>
      <c r="HB691" s="75"/>
      <c r="HC691" s="75"/>
      <c r="HD691" s="75"/>
      <c r="HE691" s="75"/>
      <c r="HF691" s="75"/>
      <c r="HG691" s="75"/>
      <c r="HH691" s="75"/>
      <c r="HI691" s="75"/>
      <c r="HJ691" s="75"/>
      <c r="HK691" s="75"/>
      <c r="HL691" s="75"/>
      <c r="HM691" s="75"/>
      <c r="HN691" s="75"/>
      <c r="HO691" s="75"/>
      <c r="HP691" s="75"/>
      <c r="HQ691" s="75"/>
      <c r="HR691" s="75"/>
      <c r="HS691" s="75"/>
      <c r="HT691" s="75"/>
      <c r="HU691" s="75"/>
      <c r="HV691" s="75"/>
      <c r="HW691" s="75"/>
      <c r="HX691" s="75"/>
      <c r="HY691" s="75"/>
      <c r="HZ691" s="75"/>
      <c r="IA691" s="75"/>
      <c r="IB691" s="75"/>
      <c r="IC691" s="75"/>
      <c r="ID691" s="75"/>
      <c r="IE691" s="75"/>
      <c r="IF691" s="75"/>
      <c r="IG691" s="75"/>
      <c r="IH691" s="75"/>
      <c r="II691" s="75"/>
      <c r="IJ691" s="75"/>
      <c r="IK691" s="75"/>
      <c r="IL691" s="75"/>
      <c r="IM691" s="75"/>
      <c r="IN691" s="75"/>
      <c r="IO691" s="75"/>
      <c r="IP691" s="75"/>
    </row>
    <row r="692" spans="2:250" ht="6" customHeight="1">
      <c r="B692" s="1"/>
    </row>
    <row r="693" spans="2:250" s="44" customFormat="1" ht="12" customHeight="1">
      <c r="D693" s="43" t="s">
        <v>11</v>
      </c>
      <c r="E693" s="44" t="s">
        <v>76</v>
      </c>
      <c r="P693" s="75"/>
      <c r="Q693" s="75"/>
      <c r="R693" s="75"/>
      <c r="S693" s="75"/>
      <c r="T693" s="75"/>
      <c r="U693" s="75"/>
      <c r="V693" s="75"/>
      <c r="W693" s="75"/>
      <c r="X693" s="75"/>
      <c r="Y693" s="75"/>
      <c r="Z693" s="75"/>
      <c r="AA693" s="75"/>
      <c r="AB693" s="75"/>
      <c r="AC693" s="75"/>
      <c r="AD693" s="75"/>
      <c r="AE693" s="75"/>
      <c r="AF693" s="75"/>
      <c r="AG693" s="75"/>
      <c r="AH693" s="75"/>
      <c r="AI693" s="75"/>
      <c r="AJ693" s="75"/>
      <c r="AK693" s="75"/>
      <c r="AL693" s="75"/>
      <c r="AM693" s="75"/>
      <c r="AN693" s="75"/>
      <c r="AO693" s="75"/>
      <c r="AP693" s="75"/>
      <c r="AQ693" s="75"/>
      <c r="AR693" s="75"/>
      <c r="AS693" s="75"/>
      <c r="AT693" s="75"/>
      <c r="AU693" s="75"/>
      <c r="AV693" s="75"/>
      <c r="AW693" s="75"/>
      <c r="AX693" s="75"/>
      <c r="AY693" s="75"/>
      <c r="AZ693" s="75"/>
      <c r="BA693" s="75"/>
      <c r="BB693" s="75"/>
      <c r="BC693" s="75"/>
      <c r="BD693" s="75"/>
      <c r="BE693" s="75"/>
      <c r="BF693" s="75"/>
      <c r="BG693" s="75"/>
      <c r="BH693" s="75"/>
      <c r="BI693" s="75"/>
      <c r="BJ693" s="75"/>
      <c r="BK693" s="75"/>
      <c r="BL693" s="75"/>
      <c r="BM693" s="75"/>
      <c r="BN693" s="75"/>
      <c r="BO693" s="75"/>
      <c r="BP693" s="75"/>
      <c r="BQ693" s="75"/>
      <c r="BR693" s="75"/>
      <c r="BS693" s="75"/>
      <c r="BT693" s="75"/>
      <c r="BU693" s="75"/>
      <c r="BV693" s="75"/>
      <c r="BW693" s="75"/>
      <c r="BX693" s="75"/>
      <c r="BY693" s="75"/>
      <c r="BZ693" s="75"/>
      <c r="CA693" s="75"/>
      <c r="CB693" s="75"/>
      <c r="CC693" s="75"/>
      <c r="CD693" s="75"/>
      <c r="CE693" s="75"/>
      <c r="CF693" s="75"/>
      <c r="CG693" s="75"/>
      <c r="CH693" s="75"/>
      <c r="CI693" s="75"/>
      <c r="CJ693" s="75"/>
      <c r="CK693" s="75"/>
      <c r="CL693" s="75"/>
      <c r="CM693" s="75"/>
      <c r="CN693" s="75"/>
      <c r="CO693" s="75"/>
      <c r="CP693" s="75"/>
      <c r="CQ693" s="75"/>
      <c r="CR693" s="75"/>
      <c r="CS693" s="75"/>
      <c r="CT693" s="75"/>
      <c r="CU693" s="75"/>
      <c r="CV693" s="75"/>
      <c r="CW693" s="75"/>
      <c r="CX693" s="75"/>
      <c r="CY693" s="75"/>
      <c r="CZ693" s="75"/>
      <c r="DA693" s="75"/>
      <c r="DB693" s="75"/>
      <c r="DC693" s="75"/>
      <c r="DD693" s="75"/>
      <c r="DE693" s="75"/>
      <c r="DF693" s="75"/>
      <c r="DG693" s="75"/>
      <c r="DH693" s="75"/>
      <c r="DI693" s="75"/>
      <c r="DJ693" s="75"/>
      <c r="DK693" s="75"/>
      <c r="DL693" s="75"/>
      <c r="DM693" s="75"/>
      <c r="DN693" s="75"/>
      <c r="DO693" s="75"/>
      <c r="DP693" s="75"/>
      <c r="DQ693" s="75"/>
      <c r="DR693" s="75"/>
      <c r="DS693" s="75"/>
      <c r="DT693" s="75"/>
      <c r="DU693" s="75"/>
      <c r="DV693" s="75"/>
      <c r="DW693" s="75"/>
      <c r="DX693" s="75"/>
      <c r="DY693" s="75"/>
      <c r="DZ693" s="75"/>
      <c r="EA693" s="75"/>
      <c r="EB693" s="75"/>
      <c r="EC693" s="75"/>
      <c r="ED693" s="75"/>
      <c r="EE693" s="75"/>
      <c r="EF693" s="75"/>
      <c r="EG693" s="75"/>
      <c r="EH693" s="75"/>
      <c r="EI693" s="75"/>
      <c r="EJ693" s="75"/>
      <c r="EK693" s="75"/>
      <c r="EL693" s="75"/>
      <c r="EM693" s="75"/>
      <c r="EN693" s="75"/>
      <c r="EO693" s="75"/>
      <c r="EP693" s="75"/>
      <c r="EQ693" s="75"/>
      <c r="ER693" s="75"/>
      <c r="ES693" s="75"/>
      <c r="ET693" s="75"/>
      <c r="EU693" s="75"/>
      <c r="EV693" s="75"/>
      <c r="EW693" s="75"/>
      <c r="EX693" s="75"/>
      <c r="EY693" s="75"/>
      <c r="EZ693" s="75"/>
      <c r="FA693" s="75"/>
      <c r="FB693" s="75"/>
      <c r="FC693" s="75"/>
      <c r="FD693" s="75"/>
      <c r="FE693" s="75"/>
      <c r="FF693" s="75"/>
      <c r="FG693" s="75"/>
      <c r="FH693" s="75"/>
      <c r="FI693" s="75"/>
      <c r="FJ693" s="75"/>
      <c r="FK693" s="75"/>
      <c r="FL693" s="75"/>
      <c r="FM693" s="75"/>
      <c r="FN693" s="75"/>
      <c r="FO693" s="75"/>
      <c r="FP693" s="75"/>
      <c r="FQ693" s="75"/>
      <c r="FR693" s="75"/>
      <c r="FS693" s="75"/>
      <c r="FT693" s="75"/>
      <c r="FU693" s="75"/>
      <c r="FV693" s="75"/>
      <c r="FW693" s="75"/>
      <c r="FX693" s="75"/>
      <c r="FY693" s="75"/>
      <c r="FZ693" s="75"/>
      <c r="GA693" s="75"/>
      <c r="GB693" s="75"/>
      <c r="GC693" s="75"/>
      <c r="GD693" s="75"/>
      <c r="GE693" s="75"/>
      <c r="GF693" s="75"/>
      <c r="GG693" s="75"/>
      <c r="GH693" s="75"/>
      <c r="GI693" s="75"/>
      <c r="GJ693" s="75"/>
      <c r="GK693" s="75"/>
      <c r="GL693" s="75"/>
      <c r="GM693" s="75"/>
      <c r="GN693" s="75"/>
      <c r="GO693" s="75"/>
      <c r="GP693" s="75"/>
      <c r="GQ693" s="75"/>
      <c r="GR693" s="75"/>
      <c r="GS693" s="75"/>
      <c r="GT693" s="75"/>
      <c r="GU693" s="75"/>
      <c r="GV693" s="75"/>
      <c r="GW693" s="75"/>
      <c r="GX693" s="75"/>
      <c r="GY693" s="75"/>
      <c r="GZ693" s="75"/>
      <c r="HA693" s="75"/>
      <c r="HB693" s="75"/>
      <c r="HC693" s="75"/>
      <c r="HD693" s="75"/>
      <c r="HE693" s="75"/>
      <c r="HF693" s="75"/>
      <c r="HG693" s="75"/>
      <c r="HH693" s="75"/>
      <c r="HI693" s="75"/>
      <c r="HJ693" s="75"/>
      <c r="HK693" s="75"/>
      <c r="HL693" s="75"/>
      <c r="HM693" s="75"/>
      <c r="HN693" s="75"/>
      <c r="HO693" s="75"/>
      <c r="HP693" s="75"/>
      <c r="HQ693" s="75"/>
      <c r="HR693" s="75"/>
      <c r="HS693" s="75"/>
      <c r="HT693" s="75"/>
      <c r="HU693" s="75"/>
      <c r="HV693" s="75"/>
      <c r="HW693" s="75"/>
      <c r="HX693" s="75"/>
      <c r="HY693" s="75"/>
      <c r="HZ693" s="75"/>
      <c r="IA693" s="75"/>
      <c r="IB693" s="75"/>
      <c r="IC693" s="75"/>
      <c r="ID693" s="75"/>
      <c r="IE693" s="75"/>
      <c r="IF693" s="75"/>
      <c r="IG693" s="75"/>
      <c r="IH693" s="75"/>
      <c r="II693" s="75"/>
      <c r="IJ693" s="75"/>
      <c r="IK693" s="75"/>
      <c r="IL693" s="75"/>
      <c r="IM693" s="75"/>
      <c r="IN693" s="75"/>
      <c r="IO693" s="75"/>
      <c r="IP693" s="75"/>
    </row>
    <row r="694" spans="2:250" s="82" customFormat="1" ht="6" customHeight="1">
      <c r="B694" s="1"/>
    </row>
    <row r="695" spans="2:250" s="82" customFormat="1" ht="12" customHeight="1">
      <c r="B695" s="1"/>
      <c r="D695" s="49" t="s">
        <v>203</v>
      </c>
    </row>
    <row r="696" spans="2:250" s="82" customFormat="1" ht="12" customHeight="1">
      <c r="B696" s="1"/>
      <c r="D696" s="49" t="s">
        <v>204</v>
      </c>
    </row>
    <row r="697" spans="2:250" s="82" customFormat="1" ht="12" customHeight="1">
      <c r="B697" s="1"/>
      <c r="D697" s="49" t="s">
        <v>205</v>
      </c>
    </row>
    <row r="698" spans="2:250" s="82" customFormat="1" ht="12" customHeight="1">
      <c r="B698" s="1"/>
    </row>
    <row r="699" spans="2:250" s="44" customFormat="1" ht="12" customHeight="1">
      <c r="D699" s="45" t="s">
        <v>77</v>
      </c>
      <c r="E699" s="334" t="s">
        <v>78</v>
      </c>
      <c r="F699" s="334"/>
      <c r="G699" s="334"/>
      <c r="H699" s="334"/>
      <c r="I699" s="334"/>
      <c r="J699" s="334"/>
      <c r="K699" s="334"/>
      <c r="L699" s="334"/>
      <c r="M699" s="334"/>
      <c r="N699" s="334"/>
      <c r="O699" s="334"/>
      <c r="P699" s="334"/>
      <c r="Q699" s="40"/>
      <c r="R699" s="40"/>
      <c r="S699" s="40"/>
      <c r="T699" s="40"/>
      <c r="U699" s="40"/>
      <c r="V699" s="75"/>
      <c r="W699" s="75"/>
      <c r="X699" s="75"/>
      <c r="Y699" s="75"/>
      <c r="Z699" s="75"/>
      <c r="AA699" s="75"/>
      <c r="AB699" s="75"/>
      <c r="AC699" s="75"/>
      <c r="AD699" s="75"/>
      <c r="AE699" s="75"/>
      <c r="AF699" s="75"/>
      <c r="AG699" s="75"/>
      <c r="AH699" s="75"/>
      <c r="AI699" s="75"/>
      <c r="AJ699" s="75"/>
      <c r="AK699" s="75"/>
      <c r="AL699" s="75"/>
      <c r="AM699" s="75"/>
      <c r="AN699" s="75"/>
      <c r="AO699" s="75"/>
      <c r="AP699" s="75"/>
      <c r="AQ699" s="75"/>
      <c r="AR699" s="75"/>
      <c r="AS699" s="75"/>
      <c r="AT699" s="75"/>
      <c r="AU699" s="75"/>
      <c r="AV699" s="75"/>
      <c r="AW699" s="75"/>
      <c r="AX699" s="75"/>
      <c r="AY699" s="75"/>
      <c r="AZ699" s="75"/>
      <c r="BA699" s="75"/>
      <c r="BB699" s="75"/>
      <c r="BC699" s="75"/>
      <c r="BD699" s="75"/>
      <c r="BE699" s="75"/>
      <c r="BF699" s="75"/>
      <c r="BG699" s="75"/>
      <c r="BH699" s="75"/>
      <c r="BI699" s="75"/>
      <c r="BJ699" s="75"/>
      <c r="BK699" s="75"/>
      <c r="BL699" s="75"/>
      <c r="BM699" s="75"/>
      <c r="BN699" s="75"/>
      <c r="BO699" s="75"/>
      <c r="BP699" s="75"/>
      <c r="BQ699" s="75"/>
      <c r="BR699" s="75"/>
      <c r="BS699" s="75"/>
      <c r="BT699" s="75"/>
      <c r="BU699" s="75"/>
      <c r="BV699" s="75"/>
      <c r="BW699" s="75"/>
      <c r="BX699" s="75"/>
      <c r="BY699" s="75"/>
      <c r="BZ699" s="75"/>
      <c r="CA699" s="75"/>
      <c r="CB699" s="75"/>
      <c r="CC699" s="75"/>
      <c r="CD699" s="75"/>
      <c r="CE699" s="75"/>
      <c r="CF699" s="75"/>
      <c r="CG699" s="75"/>
      <c r="CH699" s="75"/>
      <c r="CI699" s="75"/>
      <c r="CJ699" s="75"/>
      <c r="CK699" s="75"/>
      <c r="CL699" s="75"/>
      <c r="CM699" s="75"/>
      <c r="CN699" s="75"/>
      <c r="CO699" s="75"/>
      <c r="CP699" s="75"/>
      <c r="CQ699" s="75"/>
      <c r="CR699" s="75"/>
      <c r="CS699" s="75"/>
      <c r="CT699" s="75"/>
      <c r="CU699" s="75"/>
      <c r="CV699" s="75"/>
      <c r="CW699" s="75"/>
      <c r="CX699" s="75"/>
      <c r="CY699" s="75"/>
      <c r="CZ699" s="75"/>
      <c r="DA699" s="75"/>
      <c r="DB699" s="75"/>
      <c r="DC699" s="75"/>
      <c r="DD699" s="75"/>
      <c r="DE699" s="75"/>
      <c r="DF699" s="75"/>
      <c r="DG699" s="75"/>
      <c r="DH699" s="75"/>
      <c r="DI699" s="75"/>
      <c r="DJ699" s="75"/>
      <c r="DK699" s="75"/>
      <c r="DL699" s="75"/>
      <c r="DM699" s="75"/>
      <c r="DN699" s="75"/>
      <c r="DO699" s="75"/>
      <c r="DP699" s="75"/>
      <c r="DQ699" s="75"/>
      <c r="DR699" s="75"/>
      <c r="DS699" s="75"/>
      <c r="DT699" s="75"/>
      <c r="DU699" s="75"/>
      <c r="DV699" s="75"/>
      <c r="DW699" s="75"/>
      <c r="DX699" s="75"/>
      <c r="DY699" s="75"/>
      <c r="DZ699" s="75"/>
      <c r="EA699" s="75"/>
      <c r="EB699" s="75"/>
      <c r="EC699" s="75"/>
      <c r="ED699" s="75"/>
      <c r="EE699" s="75"/>
      <c r="EF699" s="75"/>
      <c r="EG699" s="75"/>
      <c r="EH699" s="75"/>
      <c r="EI699" s="75"/>
      <c r="EJ699" s="75"/>
      <c r="EK699" s="75"/>
      <c r="EL699" s="75"/>
      <c r="EM699" s="75"/>
      <c r="EN699" s="75"/>
      <c r="EO699" s="75"/>
      <c r="EP699" s="75"/>
      <c r="EQ699" s="75"/>
      <c r="ER699" s="75"/>
      <c r="ES699" s="75"/>
      <c r="ET699" s="75"/>
      <c r="EU699" s="75"/>
      <c r="EV699" s="75"/>
      <c r="EW699" s="75"/>
      <c r="EX699" s="75"/>
      <c r="EY699" s="75"/>
      <c r="EZ699" s="75"/>
      <c r="FA699" s="75"/>
      <c r="FB699" s="75"/>
      <c r="FC699" s="75"/>
      <c r="FD699" s="75"/>
      <c r="FE699" s="75"/>
      <c r="FF699" s="75"/>
      <c r="FG699" s="75"/>
      <c r="FH699" s="75"/>
      <c r="FI699" s="75"/>
      <c r="FJ699" s="75"/>
      <c r="FK699" s="75"/>
      <c r="FL699" s="75"/>
      <c r="FM699" s="75"/>
      <c r="FN699" s="75"/>
      <c r="FO699" s="75"/>
      <c r="FP699" s="75"/>
      <c r="FQ699" s="75"/>
      <c r="FR699" s="75"/>
      <c r="FS699" s="75"/>
      <c r="FT699" s="75"/>
      <c r="FU699" s="75"/>
      <c r="FV699" s="75"/>
      <c r="FW699" s="75"/>
      <c r="FX699" s="75"/>
      <c r="FY699" s="75"/>
      <c r="FZ699" s="75"/>
      <c r="GA699" s="75"/>
      <c r="GB699" s="75"/>
      <c r="GC699" s="75"/>
      <c r="GD699" s="75"/>
      <c r="GE699" s="75"/>
      <c r="GF699" s="75"/>
      <c r="GG699" s="75"/>
      <c r="GH699" s="75"/>
      <c r="GI699" s="75"/>
      <c r="GJ699" s="75"/>
      <c r="GK699" s="75"/>
      <c r="GL699" s="75"/>
      <c r="GM699" s="75"/>
      <c r="GN699" s="75"/>
      <c r="GO699" s="75"/>
      <c r="GP699" s="75"/>
      <c r="GQ699" s="75"/>
      <c r="GR699" s="75"/>
      <c r="GS699" s="75"/>
      <c r="GT699" s="75"/>
      <c r="GU699" s="75"/>
      <c r="GV699" s="75"/>
      <c r="GW699" s="75"/>
      <c r="GX699" s="75"/>
      <c r="GY699" s="75"/>
      <c r="GZ699" s="75"/>
      <c r="HA699" s="75"/>
      <c r="HB699" s="75"/>
      <c r="HC699" s="75"/>
      <c r="HD699" s="75"/>
      <c r="HE699" s="75"/>
      <c r="HF699" s="75"/>
      <c r="HG699" s="75"/>
      <c r="HH699" s="75"/>
      <c r="HI699" s="75"/>
      <c r="HJ699" s="75"/>
      <c r="HK699" s="75"/>
      <c r="HL699" s="75"/>
      <c r="HM699" s="75"/>
      <c r="HN699" s="75"/>
      <c r="HO699" s="75"/>
      <c r="HP699" s="75"/>
      <c r="HQ699" s="75"/>
      <c r="HR699" s="75"/>
      <c r="HS699" s="75"/>
      <c r="HT699" s="75"/>
      <c r="HU699" s="75"/>
      <c r="HV699" s="75"/>
      <c r="HW699" s="75"/>
      <c r="HX699" s="75"/>
      <c r="HY699" s="75"/>
      <c r="HZ699" s="75"/>
      <c r="IA699" s="75"/>
      <c r="IB699" s="75"/>
      <c r="IC699" s="75"/>
      <c r="ID699" s="75"/>
      <c r="IE699" s="75"/>
      <c r="IF699" s="75"/>
      <c r="IG699" s="75"/>
      <c r="IH699" s="75"/>
      <c r="II699" s="75"/>
      <c r="IJ699" s="75"/>
      <c r="IK699" s="75"/>
      <c r="IL699" s="75"/>
      <c r="IM699" s="75"/>
      <c r="IN699" s="75"/>
      <c r="IO699" s="75"/>
      <c r="IP699" s="75"/>
    </row>
    <row r="700" spans="2:250" s="44" customFormat="1" ht="12" customHeight="1">
      <c r="C700" s="47"/>
      <c r="D700" s="47"/>
      <c r="E700" s="334"/>
      <c r="F700" s="334"/>
      <c r="G700" s="334"/>
      <c r="H700" s="334"/>
      <c r="I700" s="334"/>
      <c r="J700" s="334"/>
      <c r="K700" s="334"/>
      <c r="L700" s="334"/>
      <c r="M700" s="334"/>
      <c r="N700" s="334"/>
      <c r="O700" s="334"/>
      <c r="P700" s="334"/>
      <c r="Q700" s="40"/>
      <c r="R700" s="40"/>
      <c r="S700" s="40"/>
      <c r="T700" s="40"/>
      <c r="U700" s="40"/>
      <c r="V700" s="75"/>
      <c r="W700" s="75"/>
      <c r="X700" s="75"/>
      <c r="Y700" s="75"/>
      <c r="Z700" s="75"/>
      <c r="AA700" s="75"/>
      <c r="AB700" s="75"/>
      <c r="AC700" s="75"/>
      <c r="AD700" s="75"/>
      <c r="AE700" s="75"/>
      <c r="AF700" s="75"/>
      <c r="AG700" s="75"/>
      <c r="AH700" s="75"/>
      <c r="AI700" s="75"/>
      <c r="AJ700" s="75"/>
      <c r="AK700" s="75"/>
      <c r="AL700" s="75"/>
      <c r="AM700" s="75"/>
      <c r="AN700" s="75"/>
      <c r="AO700" s="75"/>
      <c r="AP700" s="75"/>
      <c r="AQ700" s="75"/>
      <c r="AR700" s="75"/>
      <c r="AS700" s="75"/>
      <c r="AT700" s="75"/>
      <c r="AU700" s="75"/>
      <c r="AV700" s="75"/>
      <c r="AW700" s="75"/>
      <c r="AX700" s="75"/>
      <c r="AY700" s="75"/>
      <c r="AZ700" s="75"/>
      <c r="BA700" s="75"/>
      <c r="BB700" s="75"/>
      <c r="BC700" s="75"/>
      <c r="BD700" s="75"/>
      <c r="BE700" s="75"/>
      <c r="BF700" s="75"/>
      <c r="BG700" s="75"/>
      <c r="BH700" s="75"/>
      <c r="BI700" s="75"/>
      <c r="BJ700" s="75"/>
      <c r="BK700" s="75"/>
      <c r="BL700" s="75"/>
      <c r="BM700" s="75"/>
      <c r="BN700" s="75"/>
      <c r="BO700" s="75"/>
      <c r="BP700" s="75"/>
      <c r="BQ700" s="75"/>
      <c r="BR700" s="75"/>
      <c r="BS700" s="75"/>
      <c r="BT700" s="75"/>
      <c r="BU700" s="75"/>
      <c r="BV700" s="75"/>
      <c r="BW700" s="75"/>
      <c r="BX700" s="75"/>
      <c r="BY700" s="75"/>
      <c r="BZ700" s="75"/>
      <c r="CA700" s="75"/>
      <c r="CB700" s="75"/>
      <c r="CC700" s="75"/>
      <c r="CD700" s="75"/>
      <c r="CE700" s="75"/>
      <c r="CF700" s="75"/>
      <c r="CG700" s="75"/>
      <c r="CH700" s="75"/>
      <c r="CI700" s="75"/>
      <c r="CJ700" s="75"/>
      <c r="CK700" s="75"/>
      <c r="CL700" s="75"/>
      <c r="CM700" s="75"/>
      <c r="CN700" s="75"/>
      <c r="CO700" s="75"/>
      <c r="CP700" s="75"/>
      <c r="CQ700" s="75"/>
      <c r="CR700" s="75"/>
      <c r="CS700" s="75"/>
      <c r="CT700" s="75"/>
      <c r="CU700" s="75"/>
      <c r="CV700" s="75"/>
      <c r="CW700" s="75"/>
      <c r="CX700" s="75"/>
      <c r="CY700" s="75"/>
      <c r="CZ700" s="75"/>
      <c r="DA700" s="75"/>
      <c r="DB700" s="75"/>
      <c r="DC700" s="75"/>
      <c r="DD700" s="75"/>
      <c r="DE700" s="75"/>
      <c r="DF700" s="75"/>
      <c r="DG700" s="75"/>
      <c r="DH700" s="75"/>
      <c r="DI700" s="75"/>
      <c r="DJ700" s="75"/>
      <c r="DK700" s="75"/>
      <c r="DL700" s="75"/>
      <c r="DM700" s="75"/>
      <c r="DN700" s="75"/>
      <c r="DO700" s="75"/>
      <c r="DP700" s="75"/>
      <c r="DQ700" s="75"/>
      <c r="DR700" s="75"/>
      <c r="DS700" s="75"/>
      <c r="DT700" s="75"/>
      <c r="DU700" s="75"/>
      <c r="DV700" s="75"/>
      <c r="DW700" s="75"/>
      <c r="DX700" s="75"/>
      <c r="DY700" s="75"/>
      <c r="DZ700" s="75"/>
      <c r="EA700" s="75"/>
      <c r="EB700" s="75"/>
      <c r="EC700" s="75"/>
      <c r="ED700" s="75"/>
      <c r="EE700" s="75"/>
      <c r="EF700" s="75"/>
      <c r="EG700" s="75"/>
      <c r="EH700" s="75"/>
      <c r="EI700" s="75"/>
      <c r="EJ700" s="75"/>
      <c r="EK700" s="75"/>
      <c r="EL700" s="75"/>
      <c r="EM700" s="75"/>
      <c r="EN700" s="75"/>
      <c r="EO700" s="75"/>
      <c r="EP700" s="75"/>
      <c r="EQ700" s="75"/>
      <c r="ER700" s="75"/>
      <c r="ES700" s="75"/>
      <c r="ET700" s="75"/>
      <c r="EU700" s="75"/>
      <c r="EV700" s="75"/>
      <c r="EW700" s="75"/>
      <c r="EX700" s="75"/>
      <c r="EY700" s="75"/>
      <c r="EZ700" s="75"/>
      <c r="FA700" s="75"/>
      <c r="FB700" s="75"/>
      <c r="FC700" s="75"/>
      <c r="FD700" s="75"/>
      <c r="FE700" s="75"/>
      <c r="FF700" s="75"/>
      <c r="FG700" s="75"/>
      <c r="FH700" s="75"/>
      <c r="FI700" s="75"/>
      <c r="FJ700" s="75"/>
      <c r="FK700" s="75"/>
      <c r="FL700" s="75"/>
      <c r="FM700" s="75"/>
      <c r="FN700" s="75"/>
      <c r="FO700" s="75"/>
      <c r="FP700" s="75"/>
      <c r="FQ700" s="75"/>
      <c r="FR700" s="75"/>
      <c r="FS700" s="75"/>
      <c r="FT700" s="75"/>
      <c r="FU700" s="75"/>
      <c r="FV700" s="75"/>
      <c r="FW700" s="75"/>
      <c r="FX700" s="75"/>
      <c r="FY700" s="75"/>
      <c r="FZ700" s="75"/>
      <c r="GA700" s="75"/>
      <c r="GB700" s="75"/>
      <c r="GC700" s="75"/>
      <c r="GD700" s="75"/>
      <c r="GE700" s="75"/>
      <c r="GF700" s="75"/>
      <c r="GG700" s="75"/>
      <c r="GH700" s="75"/>
      <c r="GI700" s="75"/>
      <c r="GJ700" s="75"/>
      <c r="GK700" s="75"/>
      <c r="GL700" s="75"/>
      <c r="GM700" s="75"/>
      <c r="GN700" s="75"/>
      <c r="GO700" s="75"/>
      <c r="GP700" s="75"/>
      <c r="GQ700" s="75"/>
      <c r="GR700" s="75"/>
      <c r="GS700" s="75"/>
      <c r="GT700" s="75"/>
      <c r="GU700" s="75"/>
      <c r="GV700" s="75"/>
      <c r="GW700" s="75"/>
      <c r="GX700" s="75"/>
      <c r="GY700" s="75"/>
      <c r="GZ700" s="75"/>
      <c r="HA700" s="75"/>
      <c r="HB700" s="75"/>
      <c r="HC700" s="75"/>
      <c r="HD700" s="75"/>
      <c r="HE700" s="75"/>
      <c r="HF700" s="75"/>
      <c r="HG700" s="75"/>
      <c r="HH700" s="75"/>
      <c r="HI700" s="75"/>
      <c r="HJ700" s="75"/>
      <c r="HK700" s="75"/>
      <c r="HL700" s="75"/>
      <c r="HM700" s="75"/>
      <c r="HN700" s="75"/>
      <c r="HO700" s="75"/>
      <c r="HP700" s="75"/>
      <c r="HQ700" s="75"/>
      <c r="HR700" s="75"/>
      <c r="HS700" s="75"/>
      <c r="HT700" s="75"/>
      <c r="HU700" s="75"/>
      <c r="HV700" s="75"/>
      <c r="HW700" s="75"/>
      <c r="HX700" s="75"/>
      <c r="HY700" s="75"/>
      <c r="HZ700" s="75"/>
      <c r="IA700" s="75"/>
      <c r="IB700" s="75"/>
      <c r="IC700" s="75"/>
      <c r="ID700" s="75"/>
      <c r="IE700" s="75"/>
      <c r="IF700" s="75"/>
      <c r="IG700" s="75"/>
      <c r="IH700" s="75"/>
      <c r="II700" s="75"/>
      <c r="IJ700" s="75"/>
      <c r="IK700" s="75"/>
      <c r="IL700" s="75"/>
      <c r="IM700" s="75"/>
      <c r="IN700" s="75"/>
      <c r="IO700" s="75"/>
      <c r="IP700" s="75"/>
    </row>
    <row r="701" spans="2:250" s="44" customFormat="1" ht="12" customHeight="1">
      <c r="C701" s="47"/>
      <c r="D701" s="47"/>
      <c r="E701" s="334"/>
      <c r="F701" s="334"/>
      <c r="G701" s="334"/>
      <c r="H701" s="334"/>
      <c r="I701" s="334"/>
      <c r="J701" s="334"/>
      <c r="K701" s="334"/>
      <c r="L701" s="334"/>
      <c r="M701" s="334"/>
      <c r="N701" s="334"/>
      <c r="O701" s="334"/>
      <c r="P701" s="334"/>
      <c r="Q701" s="40"/>
      <c r="R701" s="40"/>
      <c r="S701" s="40"/>
      <c r="T701" s="40"/>
      <c r="U701" s="40"/>
      <c r="V701" s="75"/>
      <c r="W701" s="75"/>
      <c r="X701" s="75"/>
      <c r="Y701" s="75"/>
      <c r="Z701" s="75"/>
      <c r="AA701" s="75"/>
      <c r="AB701" s="75"/>
      <c r="AC701" s="75"/>
      <c r="AD701" s="75"/>
      <c r="AE701" s="75"/>
      <c r="AF701" s="75"/>
      <c r="AG701" s="75"/>
      <c r="AH701" s="75"/>
      <c r="AI701" s="75"/>
      <c r="AJ701" s="75"/>
      <c r="AK701" s="75"/>
      <c r="AL701" s="75"/>
      <c r="AM701" s="75"/>
      <c r="AN701" s="75"/>
      <c r="AO701" s="75"/>
      <c r="AP701" s="75"/>
      <c r="AQ701" s="75"/>
      <c r="AR701" s="75"/>
      <c r="AS701" s="75"/>
      <c r="AT701" s="75"/>
      <c r="AU701" s="75"/>
      <c r="AV701" s="75"/>
      <c r="AW701" s="75"/>
      <c r="AX701" s="75"/>
      <c r="AY701" s="75"/>
      <c r="AZ701" s="75"/>
      <c r="BA701" s="75"/>
      <c r="BB701" s="75"/>
      <c r="BC701" s="75"/>
      <c r="BD701" s="75"/>
      <c r="BE701" s="75"/>
      <c r="BF701" s="75"/>
      <c r="BG701" s="75"/>
      <c r="BH701" s="75"/>
      <c r="BI701" s="75"/>
      <c r="BJ701" s="75"/>
      <c r="BK701" s="75"/>
      <c r="BL701" s="75"/>
      <c r="BM701" s="75"/>
      <c r="BN701" s="75"/>
      <c r="BO701" s="75"/>
      <c r="BP701" s="75"/>
      <c r="BQ701" s="75"/>
      <c r="BR701" s="75"/>
      <c r="BS701" s="75"/>
      <c r="BT701" s="75"/>
      <c r="BU701" s="75"/>
      <c r="BV701" s="75"/>
      <c r="BW701" s="75"/>
      <c r="BX701" s="75"/>
      <c r="BY701" s="75"/>
      <c r="BZ701" s="75"/>
      <c r="CA701" s="75"/>
      <c r="CB701" s="75"/>
      <c r="CC701" s="75"/>
      <c r="CD701" s="75"/>
      <c r="CE701" s="75"/>
      <c r="CF701" s="75"/>
      <c r="CG701" s="75"/>
      <c r="CH701" s="75"/>
      <c r="CI701" s="75"/>
      <c r="CJ701" s="75"/>
      <c r="CK701" s="75"/>
      <c r="CL701" s="75"/>
      <c r="CM701" s="75"/>
      <c r="CN701" s="75"/>
      <c r="CO701" s="75"/>
      <c r="CP701" s="75"/>
      <c r="CQ701" s="75"/>
      <c r="CR701" s="75"/>
      <c r="CS701" s="75"/>
      <c r="CT701" s="75"/>
      <c r="CU701" s="75"/>
      <c r="CV701" s="75"/>
      <c r="CW701" s="75"/>
      <c r="CX701" s="75"/>
      <c r="CY701" s="75"/>
      <c r="CZ701" s="75"/>
      <c r="DA701" s="75"/>
      <c r="DB701" s="75"/>
      <c r="DC701" s="75"/>
      <c r="DD701" s="75"/>
      <c r="DE701" s="75"/>
      <c r="DF701" s="75"/>
      <c r="DG701" s="75"/>
      <c r="DH701" s="75"/>
      <c r="DI701" s="75"/>
      <c r="DJ701" s="75"/>
      <c r="DK701" s="75"/>
      <c r="DL701" s="75"/>
      <c r="DM701" s="75"/>
      <c r="DN701" s="75"/>
      <c r="DO701" s="75"/>
      <c r="DP701" s="75"/>
      <c r="DQ701" s="75"/>
      <c r="DR701" s="75"/>
      <c r="DS701" s="75"/>
      <c r="DT701" s="75"/>
      <c r="DU701" s="75"/>
      <c r="DV701" s="75"/>
      <c r="DW701" s="75"/>
      <c r="DX701" s="75"/>
      <c r="DY701" s="75"/>
      <c r="DZ701" s="75"/>
      <c r="EA701" s="75"/>
      <c r="EB701" s="75"/>
      <c r="EC701" s="75"/>
      <c r="ED701" s="75"/>
      <c r="EE701" s="75"/>
      <c r="EF701" s="75"/>
      <c r="EG701" s="75"/>
      <c r="EH701" s="75"/>
      <c r="EI701" s="75"/>
      <c r="EJ701" s="75"/>
      <c r="EK701" s="75"/>
      <c r="EL701" s="75"/>
      <c r="EM701" s="75"/>
      <c r="EN701" s="75"/>
      <c r="EO701" s="75"/>
      <c r="EP701" s="75"/>
      <c r="EQ701" s="75"/>
      <c r="ER701" s="75"/>
      <c r="ES701" s="75"/>
      <c r="ET701" s="75"/>
      <c r="EU701" s="75"/>
      <c r="EV701" s="75"/>
      <c r="EW701" s="75"/>
      <c r="EX701" s="75"/>
      <c r="EY701" s="75"/>
      <c r="EZ701" s="75"/>
      <c r="FA701" s="75"/>
      <c r="FB701" s="75"/>
      <c r="FC701" s="75"/>
      <c r="FD701" s="75"/>
      <c r="FE701" s="75"/>
      <c r="FF701" s="75"/>
      <c r="FG701" s="75"/>
      <c r="FH701" s="75"/>
      <c r="FI701" s="75"/>
      <c r="FJ701" s="75"/>
      <c r="FK701" s="75"/>
      <c r="FL701" s="75"/>
      <c r="FM701" s="75"/>
      <c r="FN701" s="75"/>
      <c r="FO701" s="75"/>
      <c r="FP701" s="75"/>
      <c r="FQ701" s="75"/>
      <c r="FR701" s="75"/>
      <c r="FS701" s="75"/>
      <c r="FT701" s="75"/>
      <c r="FU701" s="75"/>
      <c r="FV701" s="75"/>
      <c r="FW701" s="75"/>
      <c r="FX701" s="75"/>
      <c r="FY701" s="75"/>
      <c r="FZ701" s="75"/>
      <c r="GA701" s="75"/>
      <c r="GB701" s="75"/>
      <c r="GC701" s="75"/>
      <c r="GD701" s="75"/>
      <c r="GE701" s="75"/>
      <c r="GF701" s="75"/>
      <c r="GG701" s="75"/>
      <c r="GH701" s="75"/>
      <c r="GI701" s="75"/>
      <c r="GJ701" s="75"/>
      <c r="GK701" s="75"/>
      <c r="GL701" s="75"/>
      <c r="GM701" s="75"/>
      <c r="GN701" s="75"/>
      <c r="GO701" s="75"/>
      <c r="GP701" s="75"/>
      <c r="GQ701" s="75"/>
      <c r="GR701" s="75"/>
      <c r="GS701" s="75"/>
      <c r="GT701" s="75"/>
      <c r="GU701" s="75"/>
      <c r="GV701" s="75"/>
      <c r="GW701" s="75"/>
      <c r="GX701" s="75"/>
      <c r="GY701" s="75"/>
      <c r="GZ701" s="75"/>
      <c r="HA701" s="75"/>
      <c r="HB701" s="75"/>
      <c r="HC701" s="75"/>
      <c r="HD701" s="75"/>
      <c r="HE701" s="75"/>
      <c r="HF701" s="75"/>
      <c r="HG701" s="75"/>
      <c r="HH701" s="75"/>
      <c r="HI701" s="75"/>
      <c r="HJ701" s="75"/>
      <c r="HK701" s="75"/>
      <c r="HL701" s="75"/>
      <c r="HM701" s="75"/>
      <c r="HN701" s="75"/>
      <c r="HO701" s="75"/>
      <c r="HP701" s="75"/>
      <c r="HQ701" s="75"/>
      <c r="HR701" s="75"/>
      <c r="HS701" s="75"/>
      <c r="HT701" s="75"/>
      <c r="HU701" s="75"/>
      <c r="HV701" s="75"/>
      <c r="HW701" s="75"/>
      <c r="HX701" s="75"/>
      <c r="HY701" s="75"/>
      <c r="HZ701" s="75"/>
      <c r="IA701" s="75"/>
      <c r="IB701" s="75"/>
      <c r="IC701" s="75"/>
      <c r="ID701" s="75"/>
      <c r="IE701" s="75"/>
      <c r="IF701" s="75"/>
      <c r="IG701" s="75"/>
      <c r="IH701" s="75"/>
      <c r="II701" s="75"/>
      <c r="IJ701" s="75"/>
      <c r="IK701" s="75"/>
      <c r="IL701" s="75"/>
      <c r="IM701" s="75"/>
      <c r="IN701" s="75"/>
      <c r="IO701" s="75"/>
      <c r="IP701" s="75"/>
    </row>
    <row r="702" spans="2:250" s="82" customFormat="1" ht="12" customHeight="1">
      <c r="B702" s="1"/>
    </row>
    <row r="703" spans="2:250" s="82" customFormat="1" ht="12" customHeight="1">
      <c r="B703" s="1"/>
      <c r="D703" s="353" t="s">
        <v>218</v>
      </c>
      <c r="E703" s="354"/>
      <c r="F703" s="354"/>
      <c r="G703" s="354"/>
      <c r="H703" s="354"/>
      <c r="I703" s="354"/>
      <c r="J703" s="354"/>
      <c r="K703" s="354"/>
      <c r="L703" s="354"/>
      <c r="M703" s="354"/>
      <c r="N703" s="354"/>
      <c r="O703" s="354"/>
    </row>
    <row r="704" spans="2:250" s="82" customFormat="1" ht="12" customHeight="1">
      <c r="B704" s="1"/>
      <c r="D704" s="354"/>
      <c r="E704" s="354"/>
      <c r="F704" s="354"/>
      <c r="G704" s="354"/>
      <c r="H704" s="354"/>
      <c r="I704" s="354"/>
      <c r="J704" s="354"/>
      <c r="K704" s="354"/>
      <c r="L704" s="354"/>
      <c r="M704" s="354"/>
      <c r="N704" s="354"/>
      <c r="O704" s="354"/>
    </row>
    <row r="705" spans="2:15" s="82" customFormat="1" ht="12" customHeight="1">
      <c r="B705" s="1"/>
      <c r="D705" s="354"/>
      <c r="E705" s="354"/>
      <c r="F705" s="354"/>
      <c r="G705" s="354"/>
      <c r="H705" s="354"/>
      <c r="I705" s="354"/>
      <c r="J705" s="354"/>
      <c r="K705" s="354"/>
      <c r="L705" s="354"/>
      <c r="M705" s="354"/>
      <c r="N705" s="354"/>
      <c r="O705" s="354"/>
    </row>
    <row r="706" spans="2:15" s="82" customFormat="1" ht="12" customHeight="1">
      <c r="B706" s="1"/>
      <c r="D706" s="189" t="s">
        <v>219</v>
      </c>
    </row>
    <row r="707" spans="2:15" s="82" customFormat="1" ht="12" customHeight="1">
      <c r="B707" s="1"/>
      <c r="D707" s="49"/>
    </row>
    <row r="708" spans="2:15" s="82" customFormat="1" ht="12" customHeight="1">
      <c r="B708" s="1"/>
      <c r="D708" s="330" t="s">
        <v>553</v>
      </c>
      <c r="E708" s="330"/>
      <c r="F708" s="330"/>
      <c r="G708" s="330"/>
      <c r="H708" s="330"/>
      <c r="I708" s="330"/>
      <c r="J708" s="330"/>
      <c r="K708" s="330"/>
      <c r="L708" s="330"/>
      <c r="M708" s="330"/>
      <c r="N708" s="330"/>
    </row>
    <row r="709" spans="2:15" s="82" customFormat="1" ht="12" customHeight="1">
      <c r="B709" s="1"/>
      <c r="D709" s="330"/>
      <c r="E709" s="330"/>
      <c r="F709" s="330"/>
      <c r="G709" s="330"/>
      <c r="H709" s="330"/>
      <c r="I709" s="330"/>
      <c r="J709" s="330"/>
      <c r="K709" s="330"/>
      <c r="L709" s="330"/>
      <c r="M709" s="330"/>
      <c r="N709" s="330"/>
    </row>
    <row r="710" spans="2:15" s="82" customFormat="1" ht="12" customHeight="1">
      <c r="B710" s="1"/>
      <c r="D710" s="330"/>
      <c r="E710" s="330"/>
      <c r="F710" s="330"/>
      <c r="G710" s="330"/>
      <c r="H710" s="330"/>
      <c r="I710" s="330"/>
      <c r="J710" s="330"/>
      <c r="K710" s="330"/>
      <c r="L710" s="330"/>
      <c r="M710" s="330"/>
      <c r="N710" s="330"/>
    </row>
    <row r="711" spans="2:15" s="82" customFormat="1" ht="12" customHeight="1">
      <c r="B711" s="1"/>
      <c r="D711" s="330"/>
      <c r="E711" s="330"/>
      <c r="F711" s="330"/>
      <c r="G711" s="330"/>
      <c r="H711" s="330"/>
      <c r="I711" s="330"/>
      <c r="J711" s="330"/>
      <c r="K711" s="330"/>
      <c r="L711" s="330"/>
      <c r="M711" s="330"/>
      <c r="N711" s="330"/>
    </row>
    <row r="712" spans="2:15" s="82" customFormat="1" ht="12" customHeight="1">
      <c r="B712" s="1"/>
      <c r="D712" s="330"/>
      <c r="E712" s="330"/>
      <c r="F712" s="330"/>
      <c r="G712" s="330"/>
      <c r="H712" s="330"/>
      <c r="I712" s="330"/>
      <c r="J712" s="330"/>
      <c r="K712" s="330"/>
      <c r="L712" s="330"/>
      <c r="M712" s="330"/>
      <c r="N712" s="330"/>
    </row>
    <row r="713" spans="2:15" s="82" customFormat="1" ht="12" customHeight="1">
      <c r="B713" s="1"/>
      <c r="D713" s="330"/>
      <c r="E713" s="330"/>
      <c r="F713" s="330"/>
      <c r="G713" s="330"/>
      <c r="H713" s="330"/>
      <c r="I713" s="330"/>
      <c r="J713" s="330"/>
      <c r="K713" s="330"/>
      <c r="L713" s="330"/>
      <c r="M713" s="330"/>
      <c r="N713" s="330"/>
    </row>
    <row r="714" spans="2:15" s="82" customFormat="1" ht="12" customHeight="1">
      <c r="B714" s="1"/>
      <c r="D714" s="330"/>
      <c r="E714" s="330"/>
      <c r="F714" s="330"/>
      <c r="G714" s="330"/>
      <c r="H714" s="330"/>
      <c r="I714" s="330"/>
      <c r="J714" s="330"/>
      <c r="K714" s="330"/>
      <c r="L714" s="330"/>
      <c r="M714" s="330"/>
      <c r="N714" s="330"/>
    </row>
    <row r="715" spans="2:15" s="82" customFormat="1" ht="12" customHeight="1">
      <c r="B715" s="1"/>
      <c r="D715" s="330"/>
      <c r="E715" s="330"/>
      <c r="F715" s="330"/>
      <c r="G715" s="330"/>
      <c r="H715" s="330"/>
      <c r="I715" s="330"/>
      <c r="J715" s="330"/>
      <c r="K715" s="330"/>
      <c r="L715" s="330"/>
      <c r="M715" s="330"/>
      <c r="N715" s="330"/>
    </row>
    <row r="716" spans="2:15" s="82" customFormat="1" ht="12" customHeight="1">
      <c r="B716" s="1"/>
      <c r="D716" s="330"/>
      <c r="E716" s="330"/>
      <c r="F716" s="330"/>
      <c r="G716" s="330"/>
      <c r="H716" s="330"/>
      <c r="I716" s="330"/>
      <c r="J716" s="330"/>
      <c r="K716" s="330"/>
      <c r="L716" s="330"/>
      <c r="M716" s="330"/>
      <c r="N716" s="330"/>
    </row>
    <row r="717" spans="2:15" s="82" customFormat="1" ht="12" customHeight="1">
      <c r="B717" s="1"/>
      <c r="D717" s="330"/>
      <c r="E717" s="330"/>
      <c r="F717" s="330"/>
      <c r="G717" s="330"/>
      <c r="H717" s="330"/>
      <c r="I717" s="330"/>
      <c r="J717" s="330"/>
      <c r="K717" s="330"/>
      <c r="L717" s="330"/>
      <c r="M717" s="330"/>
      <c r="N717" s="330"/>
    </row>
    <row r="718" spans="2:15" s="82" customFormat="1" ht="12" customHeight="1">
      <c r="B718" s="1"/>
      <c r="D718" s="330"/>
      <c r="E718" s="330"/>
      <c r="F718" s="330"/>
      <c r="G718" s="330"/>
      <c r="H718" s="330"/>
      <c r="I718" s="330"/>
      <c r="J718" s="330"/>
      <c r="K718" s="330"/>
      <c r="L718" s="330"/>
      <c r="M718" s="330"/>
      <c r="N718" s="330"/>
    </row>
    <row r="719" spans="2:15" s="82" customFormat="1" ht="12" customHeight="1">
      <c r="B719" s="1"/>
      <c r="D719" s="330"/>
      <c r="E719" s="330"/>
      <c r="F719" s="330"/>
      <c r="G719" s="330"/>
      <c r="H719" s="330"/>
      <c r="I719" s="330"/>
      <c r="J719" s="330"/>
      <c r="K719" s="330"/>
      <c r="L719" s="330"/>
      <c r="M719" s="330"/>
      <c r="N719" s="330"/>
    </row>
    <row r="720" spans="2:15" s="82" customFormat="1" ht="12" customHeight="1">
      <c r="B720" s="1"/>
      <c r="D720" s="330"/>
      <c r="E720" s="330"/>
      <c r="F720" s="330"/>
      <c r="G720" s="330"/>
      <c r="H720" s="330"/>
      <c r="I720" s="330"/>
      <c r="J720" s="330"/>
      <c r="K720" s="330"/>
      <c r="L720" s="330"/>
      <c r="M720" s="330"/>
      <c r="N720" s="330"/>
    </row>
    <row r="721" spans="2:14" s="82" customFormat="1" ht="12" customHeight="1">
      <c r="B721" s="1"/>
      <c r="D721" s="330"/>
      <c r="E721" s="330"/>
      <c r="F721" s="330"/>
      <c r="G721" s="330"/>
      <c r="H721" s="330"/>
      <c r="I721" s="330"/>
      <c r="J721" s="330"/>
      <c r="K721" s="330"/>
      <c r="L721" s="330"/>
      <c r="M721" s="330"/>
      <c r="N721" s="330"/>
    </row>
    <row r="722" spans="2:14" s="82" customFormat="1" ht="12" customHeight="1">
      <c r="B722" s="1"/>
      <c r="D722" s="330"/>
      <c r="E722" s="330"/>
      <c r="F722" s="330"/>
      <c r="G722" s="330"/>
      <c r="H722" s="330"/>
      <c r="I722" s="330"/>
      <c r="J722" s="330"/>
      <c r="K722" s="330"/>
      <c r="L722" s="330"/>
      <c r="M722" s="330"/>
      <c r="N722" s="330"/>
    </row>
    <row r="723" spans="2:14" s="82" customFormat="1" ht="12" customHeight="1">
      <c r="B723" s="1"/>
      <c r="D723" s="330"/>
      <c r="E723" s="330"/>
      <c r="F723" s="330"/>
      <c r="G723" s="330"/>
      <c r="H723" s="330"/>
      <c r="I723" s="330"/>
      <c r="J723" s="330"/>
      <c r="K723" s="330"/>
      <c r="L723" s="330"/>
      <c r="M723" s="330"/>
      <c r="N723" s="330"/>
    </row>
    <row r="724" spans="2:14" s="82" customFormat="1" ht="12" customHeight="1">
      <c r="B724" s="1"/>
      <c r="D724" s="330"/>
      <c r="E724" s="330"/>
      <c r="F724" s="330"/>
      <c r="G724" s="330"/>
      <c r="H724" s="330"/>
      <c r="I724" s="330"/>
      <c r="J724" s="330"/>
      <c r="K724" s="330"/>
      <c r="L724" s="330"/>
      <c r="M724" s="330"/>
      <c r="N724" s="330"/>
    </row>
    <row r="725" spans="2:14" s="82" customFormat="1" ht="12" customHeight="1">
      <c r="B725" s="1"/>
      <c r="D725" s="330"/>
      <c r="E725" s="330"/>
      <c r="F725" s="330"/>
      <c r="G725" s="330"/>
      <c r="H725" s="330"/>
      <c r="I725" s="330"/>
      <c r="J725" s="330"/>
      <c r="K725" s="330"/>
      <c r="L725" s="330"/>
      <c r="M725" s="330"/>
      <c r="N725" s="330"/>
    </row>
    <row r="726" spans="2:14" s="82" customFormat="1" ht="12" customHeight="1">
      <c r="B726" s="1"/>
      <c r="D726" s="330"/>
      <c r="E726" s="330"/>
      <c r="F726" s="330"/>
      <c r="G726" s="330"/>
      <c r="H726" s="330"/>
      <c r="I726" s="330"/>
      <c r="J726" s="330"/>
      <c r="K726" s="330"/>
      <c r="L726" s="330"/>
      <c r="M726" s="330"/>
      <c r="N726" s="330"/>
    </row>
    <row r="727" spans="2:14" s="82" customFormat="1" ht="12" customHeight="1">
      <c r="B727" s="1"/>
      <c r="D727" s="330"/>
      <c r="E727" s="330"/>
      <c r="F727" s="330"/>
      <c r="G727" s="330"/>
      <c r="H727" s="330"/>
      <c r="I727" s="330"/>
      <c r="J727" s="330"/>
      <c r="K727" s="330"/>
      <c r="L727" s="330"/>
      <c r="M727" s="330"/>
      <c r="N727" s="330"/>
    </row>
    <row r="728" spans="2:14" s="82" customFormat="1" ht="12" customHeight="1">
      <c r="B728" s="1"/>
      <c r="D728" s="330"/>
      <c r="E728" s="330"/>
      <c r="F728" s="330"/>
      <c r="G728" s="330"/>
      <c r="H728" s="330"/>
      <c r="I728" s="330"/>
      <c r="J728" s="330"/>
      <c r="K728" s="330"/>
      <c r="L728" s="330"/>
      <c r="M728" s="330"/>
      <c r="N728" s="330"/>
    </row>
    <row r="729" spans="2:14" s="82" customFormat="1" ht="12" customHeight="1">
      <c r="B729" s="1"/>
      <c r="D729" s="330"/>
      <c r="E729" s="330"/>
      <c r="F729" s="330"/>
      <c r="G729" s="330"/>
      <c r="H729" s="330"/>
      <c r="I729" s="330"/>
      <c r="J729" s="330"/>
      <c r="K729" s="330"/>
      <c r="L729" s="330"/>
      <c r="M729" s="330"/>
      <c r="N729" s="330"/>
    </row>
    <row r="730" spans="2:14" s="82" customFormat="1" ht="12" customHeight="1">
      <c r="B730" s="1"/>
      <c r="D730" s="330"/>
      <c r="E730" s="330"/>
      <c r="F730" s="330"/>
      <c r="G730" s="330"/>
      <c r="H730" s="330"/>
      <c r="I730" s="330"/>
      <c r="J730" s="330"/>
      <c r="K730" s="330"/>
      <c r="L730" s="330"/>
      <c r="M730" s="330"/>
      <c r="N730" s="330"/>
    </row>
    <row r="731" spans="2:14" s="82" customFormat="1" ht="12" customHeight="1">
      <c r="B731" s="1"/>
      <c r="D731" s="330"/>
      <c r="E731" s="330"/>
      <c r="F731" s="330"/>
      <c r="G731" s="330"/>
      <c r="H731" s="330"/>
      <c r="I731" s="330"/>
      <c r="J731" s="330"/>
      <c r="K731" s="330"/>
      <c r="L731" s="330"/>
      <c r="M731" s="330"/>
      <c r="N731" s="330"/>
    </row>
    <row r="732" spans="2:14" s="82" customFormat="1" ht="12" customHeight="1">
      <c r="B732" s="1"/>
      <c r="D732" s="330"/>
      <c r="E732" s="330"/>
      <c r="F732" s="330"/>
      <c r="G732" s="330"/>
      <c r="H732" s="330"/>
      <c r="I732" s="330"/>
      <c r="J732" s="330"/>
      <c r="K732" s="330"/>
      <c r="L732" s="330"/>
      <c r="M732" s="330"/>
      <c r="N732" s="330"/>
    </row>
    <row r="733" spans="2:14" s="82" customFormat="1" ht="12" customHeight="1">
      <c r="B733" s="1"/>
      <c r="D733" s="330"/>
      <c r="E733" s="330"/>
      <c r="F733" s="330"/>
      <c r="G733" s="330"/>
      <c r="H733" s="330"/>
      <c r="I733" s="330"/>
      <c r="J733" s="330"/>
      <c r="K733" s="330"/>
      <c r="L733" s="330"/>
      <c r="M733" s="330"/>
      <c r="N733" s="330"/>
    </row>
    <row r="734" spans="2:14" s="82" customFormat="1" ht="12" customHeight="1">
      <c r="B734" s="1"/>
      <c r="D734" s="330"/>
      <c r="E734" s="330"/>
      <c r="F734" s="330"/>
      <c r="G734" s="330"/>
      <c r="H734" s="330"/>
      <c r="I734" s="330"/>
      <c r="J734" s="330"/>
      <c r="K734" s="330"/>
      <c r="L734" s="330"/>
      <c r="M734" s="330"/>
      <c r="N734" s="330"/>
    </row>
    <row r="735" spans="2:14" s="82" customFormat="1" ht="12" customHeight="1">
      <c r="B735" s="1"/>
      <c r="D735" s="330"/>
      <c r="E735" s="330"/>
      <c r="F735" s="330"/>
      <c r="G735" s="330"/>
      <c r="H735" s="330"/>
      <c r="I735" s="330"/>
      <c r="J735" s="330"/>
      <c r="K735" s="330"/>
      <c r="L735" s="330"/>
      <c r="M735" s="330"/>
      <c r="N735" s="330"/>
    </row>
    <row r="736" spans="2:14" s="82" customFormat="1" ht="12" customHeight="1">
      <c r="B736" s="1"/>
      <c r="D736" s="330"/>
      <c r="E736" s="330"/>
      <c r="F736" s="330"/>
      <c r="G736" s="330"/>
      <c r="H736" s="330"/>
      <c r="I736" s="330"/>
      <c r="J736" s="330"/>
      <c r="K736" s="330"/>
      <c r="L736" s="330"/>
      <c r="M736" s="330"/>
      <c r="N736" s="330"/>
    </row>
    <row r="737" spans="2:18" s="82" customFormat="1" ht="12" customHeight="1">
      <c r="B737" s="1"/>
      <c r="D737" s="330"/>
      <c r="E737" s="330"/>
      <c r="F737" s="330"/>
      <c r="G737" s="330"/>
      <c r="H737" s="330"/>
      <c r="I737" s="330"/>
      <c r="J737" s="330"/>
      <c r="K737" s="330"/>
      <c r="L737" s="330"/>
      <c r="M737" s="330"/>
      <c r="N737" s="330"/>
    </row>
    <row r="738" spans="2:18" s="82" customFormat="1" ht="12" customHeight="1">
      <c r="B738" s="1"/>
      <c r="D738" s="330"/>
      <c r="E738" s="330"/>
      <c r="F738" s="330"/>
      <c r="G738" s="330"/>
      <c r="H738" s="330"/>
      <c r="I738" s="330"/>
      <c r="J738" s="330"/>
      <c r="K738" s="330"/>
      <c r="L738" s="330"/>
      <c r="M738" s="330"/>
      <c r="N738" s="330"/>
    </row>
    <row r="739" spans="2:18" s="82" customFormat="1" ht="12" customHeight="1">
      <c r="B739" s="1"/>
      <c r="D739" s="330"/>
      <c r="E739" s="330"/>
      <c r="F739" s="330"/>
      <c r="G739" s="330"/>
      <c r="H739" s="330"/>
      <c r="I739" s="330"/>
      <c r="J739" s="330"/>
      <c r="K739" s="330"/>
      <c r="L739" s="330"/>
      <c r="M739" s="330"/>
      <c r="N739" s="330"/>
    </row>
    <row r="740" spans="2:18" s="82" customFormat="1" ht="12" customHeight="1">
      <c r="B740" s="1"/>
      <c r="D740" s="330"/>
      <c r="E740" s="330"/>
      <c r="F740" s="330"/>
      <c r="G740" s="330"/>
      <c r="H740" s="330"/>
      <c r="I740" s="330"/>
      <c r="J740" s="330"/>
      <c r="K740" s="330"/>
      <c r="L740" s="330"/>
      <c r="M740" s="330"/>
      <c r="N740" s="330"/>
    </row>
    <row r="741" spans="2:18" s="82" customFormat="1" ht="12" customHeight="1">
      <c r="B741" s="1"/>
      <c r="D741" s="330"/>
      <c r="E741" s="330"/>
      <c r="F741" s="330"/>
      <c r="G741" s="330"/>
      <c r="H741" s="330"/>
      <c r="I741" s="330"/>
      <c r="J741" s="330"/>
      <c r="K741" s="330"/>
      <c r="L741" s="330"/>
      <c r="M741" s="330"/>
      <c r="N741" s="330"/>
    </row>
    <row r="742" spans="2:18" s="82" customFormat="1" ht="12" customHeight="1">
      <c r="B742" s="1"/>
      <c r="D742" s="330"/>
      <c r="E742" s="330"/>
      <c r="F742" s="330"/>
      <c r="G742" s="330"/>
      <c r="H742" s="330"/>
      <c r="I742" s="330"/>
      <c r="J742" s="330"/>
      <c r="K742" s="330"/>
      <c r="L742" s="330"/>
      <c r="M742" s="330"/>
      <c r="N742" s="330"/>
    </row>
    <row r="743" spans="2:18" s="82" customFormat="1" ht="12" customHeight="1">
      <c r="B743" s="1"/>
      <c r="D743" s="330"/>
      <c r="E743" s="330"/>
      <c r="F743" s="330"/>
      <c r="G743" s="330"/>
      <c r="H743" s="330"/>
      <c r="I743" s="330"/>
      <c r="J743" s="330"/>
      <c r="K743" s="330"/>
      <c r="L743" s="330"/>
      <c r="M743" s="330"/>
      <c r="N743" s="330"/>
    </row>
    <row r="744" spans="2:18" s="82" customFormat="1" ht="12" customHeight="1">
      <c r="B744" s="1"/>
      <c r="D744" s="330"/>
      <c r="E744" s="330"/>
      <c r="F744" s="330"/>
      <c r="G744" s="330"/>
      <c r="H744" s="330"/>
      <c r="I744" s="330"/>
      <c r="J744" s="330"/>
      <c r="K744" s="330"/>
      <c r="L744" s="330"/>
      <c r="M744" s="330"/>
      <c r="N744" s="330"/>
    </row>
    <row r="745" spans="2:18" s="82" customFormat="1" ht="12" customHeight="1">
      <c r="B745" s="1"/>
      <c r="D745" s="330"/>
      <c r="E745" s="330"/>
      <c r="F745" s="330"/>
      <c r="G745" s="330"/>
      <c r="H745" s="330"/>
      <c r="I745" s="330"/>
      <c r="J745" s="330"/>
      <c r="K745" s="330"/>
      <c r="L745" s="330"/>
      <c r="M745" s="330"/>
      <c r="N745" s="330"/>
    </row>
    <row r="746" spans="2:18" s="82" customFormat="1" ht="12" customHeight="1">
      <c r="B746" s="1"/>
      <c r="D746" s="330"/>
      <c r="E746" s="330"/>
      <c r="F746" s="330"/>
      <c r="G746" s="330"/>
      <c r="H746" s="330"/>
      <c r="I746" s="330"/>
      <c r="J746" s="330"/>
      <c r="K746" s="330"/>
      <c r="L746" s="330"/>
      <c r="M746" s="330"/>
      <c r="N746" s="330"/>
    </row>
    <row r="747" spans="2:18" s="82" customFormat="1" ht="12" customHeight="1"/>
    <row r="748" spans="2:18" s="82" customFormat="1" ht="12" customHeight="1">
      <c r="C748" s="1"/>
      <c r="D748" s="190"/>
      <c r="E748" s="190"/>
      <c r="F748" s="190"/>
      <c r="G748" s="190"/>
      <c r="H748" s="190"/>
      <c r="I748" s="190"/>
      <c r="J748" s="190"/>
      <c r="K748" s="190"/>
      <c r="L748" s="190"/>
      <c r="M748" s="190"/>
      <c r="N748" s="190"/>
      <c r="O748" s="190"/>
      <c r="P748" s="190"/>
      <c r="Q748" s="190"/>
    </row>
    <row r="749" spans="2:18" s="82" customFormat="1" ht="12" customHeight="1">
      <c r="C749" s="1"/>
      <c r="D749" s="75"/>
      <c r="E749" s="75"/>
      <c r="F749" s="124"/>
      <c r="G749" s="75"/>
      <c r="H749" s="75"/>
      <c r="I749" s="75"/>
      <c r="J749" s="75"/>
      <c r="K749" s="75"/>
      <c r="L749" s="75"/>
      <c r="M749" s="75"/>
      <c r="N749" s="75"/>
      <c r="O749" s="75"/>
      <c r="P749" s="75"/>
    </row>
    <row r="750" spans="2:18" ht="12" customHeight="1">
      <c r="C750" s="23"/>
      <c r="D750" s="13" t="s">
        <v>79</v>
      </c>
    </row>
    <row r="751" spans="2:18" s="82" customFormat="1" ht="12" customHeight="1"/>
    <row r="752" spans="2:18" ht="12" customHeight="1">
      <c r="D752" s="331" t="s">
        <v>206</v>
      </c>
      <c r="E752" s="331"/>
      <c r="F752" s="331"/>
      <c r="G752" s="331"/>
      <c r="H752" s="331"/>
      <c r="I752" s="331"/>
      <c r="J752" s="331"/>
      <c r="K752" s="331"/>
      <c r="L752" s="331"/>
      <c r="M752" s="331"/>
      <c r="N752" s="331"/>
      <c r="O752" s="195"/>
      <c r="P752" s="195"/>
      <c r="Q752" s="195"/>
      <c r="R752" s="195"/>
    </row>
    <row r="753" spans="4:18" ht="12" customHeight="1">
      <c r="D753" s="331"/>
      <c r="E753" s="331"/>
      <c r="F753" s="331"/>
      <c r="G753" s="331"/>
      <c r="H753" s="331"/>
      <c r="I753" s="331"/>
      <c r="J753" s="331"/>
      <c r="K753" s="331"/>
      <c r="L753" s="331"/>
      <c r="M753" s="331"/>
      <c r="N753" s="331"/>
      <c r="O753" s="195"/>
      <c r="P753" s="195"/>
      <c r="Q753" s="195"/>
      <c r="R753" s="195"/>
    </row>
    <row r="754" spans="4:18" ht="12" customHeight="1">
      <c r="D754" s="331"/>
      <c r="E754" s="331"/>
      <c r="F754" s="331"/>
      <c r="G754" s="331"/>
      <c r="H754" s="331"/>
      <c r="I754" s="331"/>
      <c r="J754" s="331"/>
      <c r="K754" s="331"/>
      <c r="L754" s="331"/>
      <c r="M754" s="331"/>
      <c r="N754" s="331"/>
      <c r="O754" s="195"/>
      <c r="P754" s="195"/>
      <c r="Q754" s="195"/>
      <c r="R754" s="195"/>
    </row>
    <row r="755" spans="4:18" ht="12" customHeight="1">
      <c r="D755" s="13"/>
      <c r="E755" s="13"/>
      <c r="J755" s="13"/>
      <c r="K755" s="13"/>
      <c r="L755" s="13"/>
      <c r="P755" s="8"/>
      <c r="Q755" s="13"/>
      <c r="R755" s="13"/>
    </row>
    <row r="756" spans="4:18" ht="12" customHeight="1">
      <c r="G756" s="308" t="s">
        <v>220</v>
      </c>
      <c r="H756" s="308"/>
      <c r="I756" s="308"/>
      <c r="J756" s="308"/>
      <c r="L756" s="308" t="s">
        <v>221</v>
      </c>
      <c r="M756" s="308"/>
      <c r="P756" s="8"/>
    </row>
    <row r="757" spans="4:18" ht="12" customHeight="1">
      <c r="G757" s="332" t="s">
        <v>222</v>
      </c>
      <c r="H757" s="332"/>
      <c r="I757" s="332"/>
      <c r="J757" s="332"/>
      <c r="L757" s="332" t="s">
        <v>223</v>
      </c>
      <c r="M757" s="332"/>
    </row>
    <row r="759" spans="4:18" ht="12" customHeight="1">
      <c r="L759" s="196"/>
      <c r="M759" s="196"/>
      <c r="N759" s="196"/>
    </row>
    <row r="760" spans="4:18" ht="12" customHeight="1">
      <c r="G760" s="82"/>
      <c r="L760" s="186"/>
      <c r="M760" s="186"/>
      <c r="N760" s="186"/>
    </row>
    <row r="761" spans="4:18" ht="12" customHeight="1">
      <c r="G761" s="82"/>
    </row>
    <row r="762" spans="4:18" ht="12" customHeight="1">
      <c r="G762" s="82"/>
    </row>
    <row r="763" spans="4:18" ht="12" customHeight="1">
      <c r="G763" s="82"/>
    </row>
    <row r="764" spans="4:18" ht="12" customHeight="1">
      <c r="G764" s="82"/>
    </row>
  </sheetData>
  <mergeCells count="1078">
    <mergeCell ref="N654:O654"/>
    <mergeCell ref="N633:O633"/>
    <mergeCell ref="N634:O634"/>
    <mergeCell ref="N635:O635"/>
    <mergeCell ref="N636:O636"/>
    <mergeCell ref="N641:O641"/>
    <mergeCell ref="N642:O642"/>
    <mergeCell ref="N643:O643"/>
    <mergeCell ref="N644:O644"/>
    <mergeCell ref="N645:O645"/>
    <mergeCell ref="N646:O646"/>
    <mergeCell ref="N648:O648"/>
    <mergeCell ref="N647:O647"/>
    <mergeCell ref="N649:O649"/>
    <mergeCell ref="N650:O650"/>
    <mergeCell ref="N651:O651"/>
    <mergeCell ref="N652:O652"/>
    <mergeCell ref="N653:O653"/>
    <mergeCell ref="C3:P3"/>
    <mergeCell ref="B4:P4"/>
    <mergeCell ref="D15:P16"/>
    <mergeCell ref="D63:P64"/>
    <mergeCell ref="D77:P78"/>
    <mergeCell ref="D101:P102"/>
    <mergeCell ref="D123:P124"/>
    <mergeCell ref="D139:P140"/>
    <mergeCell ref="D159:P160"/>
    <mergeCell ref="D173:P174"/>
    <mergeCell ref="D238:P238"/>
    <mergeCell ref="D267:P268"/>
    <mergeCell ref="D409:P409"/>
    <mergeCell ref="D400:P400"/>
    <mergeCell ref="D434:P434"/>
    <mergeCell ref="D447:P448"/>
    <mergeCell ref="D703:O705"/>
    <mergeCell ref="E71:L71"/>
    <mergeCell ref="E72:L72"/>
    <mergeCell ref="E73:L73"/>
    <mergeCell ref="E74:L74"/>
    <mergeCell ref="M69:O69"/>
    <mergeCell ref="P69:R69"/>
    <mergeCell ref="M70:O70"/>
    <mergeCell ref="P70:R70"/>
    <mergeCell ref="M71:O71"/>
    <mergeCell ref="P71:R71"/>
    <mergeCell ref="M72:O72"/>
    <mergeCell ref="P72:R72"/>
    <mergeCell ref="M73:O73"/>
    <mergeCell ref="P73:R73"/>
    <mergeCell ref="M74:O74"/>
    <mergeCell ref="D708:N746"/>
    <mergeCell ref="D752:N754"/>
    <mergeCell ref="L756:M756"/>
    <mergeCell ref="L757:M757"/>
    <mergeCell ref="G757:J757"/>
    <mergeCell ref="C668:P668"/>
    <mergeCell ref="C670:P670"/>
    <mergeCell ref="B671:P671"/>
    <mergeCell ref="C673:P673"/>
    <mergeCell ref="B674:P674"/>
    <mergeCell ref="C656:P656"/>
    <mergeCell ref="D658:P658"/>
    <mergeCell ref="E699:P701"/>
    <mergeCell ref="D478:P478"/>
    <mergeCell ref="C519:P519"/>
    <mergeCell ref="N610:O610"/>
    <mergeCell ref="N609:O609"/>
    <mergeCell ref="N611:O611"/>
    <mergeCell ref="N612:O612"/>
    <mergeCell ref="N613:O613"/>
    <mergeCell ref="N614:O614"/>
    <mergeCell ref="N615:O615"/>
    <mergeCell ref="N616:O616"/>
    <mergeCell ref="F582:G582"/>
    <mergeCell ref="F583:G583"/>
    <mergeCell ref="F550:I550"/>
    <mergeCell ref="F551:I551"/>
    <mergeCell ref="F552:I552"/>
    <mergeCell ref="F527:I527"/>
    <mergeCell ref="F528:I528"/>
    <mergeCell ref="F529:I529"/>
    <mergeCell ref="F531:G531"/>
    <mergeCell ref="P74:R74"/>
    <mergeCell ref="C676:M687"/>
    <mergeCell ref="N617:O617"/>
    <mergeCell ref="N618:O618"/>
    <mergeCell ref="N619:O619"/>
    <mergeCell ref="N620:O620"/>
    <mergeCell ref="N621:O621"/>
    <mergeCell ref="N622:O622"/>
    <mergeCell ref="N623:O623"/>
    <mergeCell ref="N624:O624"/>
    <mergeCell ref="N625:O625"/>
    <mergeCell ref="N626:O626"/>
    <mergeCell ref="N627:O627"/>
    <mergeCell ref="N628:O628"/>
    <mergeCell ref="N629:O629"/>
    <mergeCell ref="N630:O630"/>
    <mergeCell ref="N631:O631"/>
    <mergeCell ref="G609:M609"/>
    <mergeCell ref="G653:M653"/>
    <mergeCell ref="G654:M654"/>
    <mergeCell ref="G652:M652"/>
    <mergeCell ref="G642:M642"/>
    <mergeCell ref="G641:M641"/>
    <mergeCell ref="G634:M634"/>
    <mergeCell ref="G635:M635"/>
    <mergeCell ref="G636:M636"/>
    <mergeCell ref="G491:J491"/>
    <mergeCell ref="O257:Q257"/>
    <mergeCell ref="G236:O236"/>
    <mergeCell ref="P236:R236"/>
    <mergeCell ref="G483:J483"/>
    <mergeCell ref="N632:O632"/>
    <mergeCell ref="F257:N257"/>
    <mergeCell ref="K486:M486"/>
    <mergeCell ref="K487:M487"/>
    <mergeCell ref="N481:P481"/>
    <mergeCell ref="K481:M481"/>
    <mergeCell ref="N482:P482"/>
    <mergeCell ref="G517:J517"/>
    <mergeCell ref="G489:J489"/>
    <mergeCell ref="G490:J490"/>
    <mergeCell ref="K517:M517"/>
    <mergeCell ref="K490:M490"/>
    <mergeCell ref="N483:P483"/>
    <mergeCell ref="K484:M484"/>
    <mergeCell ref="N497:P497"/>
    <mergeCell ref="K485:M485"/>
    <mergeCell ref="F261:N261"/>
    <mergeCell ref="O261:Q261"/>
    <mergeCell ref="F264:N264"/>
    <mergeCell ref="O264:Q264"/>
    <mergeCell ref="K439:M439"/>
    <mergeCell ref="N439:P439"/>
    <mergeCell ref="K98:M98"/>
    <mergeCell ref="F80:J80"/>
    <mergeCell ref="K80:M80"/>
    <mergeCell ref="P215:R215"/>
    <mergeCell ref="P233:R233"/>
    <mergeCell ref="P230:R230"/>
    <mergeCell ref="F59:J59"/>
    <mergeCell ref="K59:M59"/>
    <mergeCell ref="G631:M631"/>
    <mergeCell ref="F243:N243"/>
    <mergeCell ref="O243:Q243"/>
    <mergeCell ref="E70:L70"/>
    <mergeCell ref="N97:P97"/>
    <mergeCell ref="F91:J91"/>
    <mergeCell ref="K91:M91"/>
    <mergeCell ref="F97:J97"/>
    <mergeCell ref="K97:M97"/>
    <mergeCell ref="F92:J92"/>
    <mergeCell ref="F93:J93"/>
    <mergeCell ref="F94:J94"/>
    <mergeCell ref="G494:J494"/>
    <mergeCell ref="K494:M494"/>
    <mergeCell ref="F241:N241"/>
    <mergeCell ref="O241:Q241"/>
    <mergeCell ref="F242:N242"/>
    <mergeCell ref="O242:Q242"/>
    <mergeCell ref="G501:J501"/>
    <mergeCell ref="N501:P501"/>
    <mergeCell ref="G502:J502"/>
    <mergeCell ref="N502:P502"/>
    <mergeCell ref="G516:J516"/>
    <mergeCell ref="N516:P516"/>
    <mergeCell ref="P200:R200"/>
    <mergeCell ref="G201:O201"/>
    <mergeCell ref="O19:Q19"/>
    <mergeCell ref="F19:K19"/>
    <mergeCell ref="F21:K21"/>
    <mergeCell ref="F22:K22"/>
    <mergeCell ref="F26:K26"/>
    <mergeCell ref="O21:Q21"/>
    <mergeCell ref="O22:Q22"/>
    <mergeCell ref="O26:Q26"/>
    <mergeCell ref="L19:N19"/>
    <mergeCell ref="L21:N21"/>
    <mergeCell ref="L22:N22"/>
    <mergeCell ref="L26:N26"/>
    <mergeCell ref="F20:K20"/>
    <mergeCell ref="L20:N20"/>
    <mergeCell ref="F23:K23"/>
    <mergeCell ref="L23:N23"/>
    <mergeCell ref="O23:Q23"/>
    <mergeCell ref="F24:K24"/>
    <mergeCell ref="L24:N24"/>
    <mergeCell ref="O24:Q24"/>
    <mergeCell ref="F25:K25"/>
    <mergeCell ref="L25:N25"/>
    <mergeCell ref="O25:Q25"/>
    <mergeCell ref="P67:R67"/>
    <mergeCell ref="O20:Q20"/>
    <mergeCell ref="N98:P98"/>
    <mergeCell ref="E68:L68"/>
    <mergeCell ref="E75:L75"/>
    <mergeCell ref="M75:O75"/>
    <mergeCell ref="P75:R75"/>
    <mergeCell ref="N80:P80"/>
    <mergeCell ref="G436:J436"/>
    <mergeCell ref="M68:O68"/>
    <mergeCell ref="P68:R68"/>
    <mergeCell ref="E66:L66"/>
    <mergeCell ref="M66:O66"/>
    <mergeCell ref="P66:R66"/>
    <mergeCell ref="E67:L67"/>
    <mergeCell ref="G624:M624"/>
    <mergeCell ref="B664:U664"/>
    <mergeCell ref="F258:N258"/>
    <mergeCell ref="O258:Q258"/>
    <mergeCell ref="F259:N259"/>
    <mergeCell ref="F263:N263"/>
    <mergeCell ref="O263:Q263"/>
    <mergeCell ref="G270:M270"/>
    <mergeCell ref="N270:P270"/>
    <mergeCell ref="G391:M391"/>
    <mergeCell ref="N391:P391"/>
    <mergeCell ref="E395:L395"/>
    <mergeCell ref="M395:O395"/>
    <mergeCell ref="P395:R395"/>
    <mergeCell ref="G497:J497"/>
    <mergeCell ref="G498:J498"/>
    <mergeCell ref="N517:P517"/>
    <mergeCell ref="K482:M482"/>
    <mergeCell ref="K94:M94"/>
    <mergeCell ref="G142:K142"/>
    <mergeCell ref="L142:N142"/>
    <mergeCell ref="G143:K143"/>
    <mergeCell ref="K92:M92"/>
    <mergeCell ref="K93:M93"/>
    <mergeCell ref="N480:P480"/>
    <mergeCell ref="K480:M480"/>
    <mergeCell ref="N92:P92"/>
    <mergeCell ref="N93:P93"/>
    <mergeCell ref="N94:P94"/>
    <mergeCell ref="N95:P95"/>
    <mergeCell ref="N96:P96"/>
    <mergeCell ref="O110:Q110"/>
    <mergeCell ref="O114:Q114"/>
    <mergeCell ref="O115:Q115"/>
    <mergeCell ref="F118:K118"/>
    <mergeCell ref="L118:N118"/>
    <mergeCell ref="O118:Q118"/>
    <mergeCell ref="L109:N109"/>
    <mergeCell ref="F108:K108"/>
    <mergeCell ref="L108:N108"/>
    <mergeCell ref="K440:M440"/>
    <mergeCell ref="K438:M438"/>
    <mergeCell ref="N440:P440"/>
    <mergeCell ref="N428:P428"/>
    <mergeCell ref="P231:R231"/>
    <mergeCell ref="P232:R232"/>
    <mergeCell ref="P181:R181"/>
    <mergeCell ref="P177:R177"/>
    <mergeCell ref="P178:R178"/>
    <mergeCell ref="O113:Q113"/>
    <mergeCell ref="G177:O177"/>
    <mergeCell ref="G178:O178"/>
    <mergeCell ref="G179:O179"/>
    <mergeCell ref="K453:M453"/>
    <mergeCell ref="K451:M451"/>
    <mergeCell ref="K454:M454"/>
    <mergeCell ref="K455:M455"/>
    <mergeCell ref="K456:M456"/>
    <mergeCell ref="K457:M457"/>
    <mergeCell ref="K458:M458"/>
    <mergeCell ref="K459:M459"/>
    <mergeCell ref="K470:M470"/>
    <mergeCell ref="F262:N262"/>
    <mergeCell ref="O262:Q262"/>
    <mergeCell ref="K406:M406"/>
    <mergeCell ref="N406:P406"/>
    <mergeCell ref="N416:P416"/>
    <mergeCell ref="F425:J425"/>
    <mergeCell ref="K425:M425"/>
    <mergeCell ref="F95:J95"/>
    <mergeCell ref="F96:J96"/>
    <mergeCell ref="G180:O180"/>
    <mergeCell ref="G181:O181"/>
    <mergeCell ref="G213:O213"/>
    <mergeCell ref="G212:O212"/>
    <mergeCell ref="G182:O182"/>
    <mergeCell ref="G232:O232"/>
    <mergeCell ref="G231:O231"/>
    <mergeCell ref="G230:O230"/>
    <mergeCell ref="G229:O229"/>
    <mergeCell ref="G228:O228"/>
    <mergeCell ref="L114:N114"/>
    <mergeCell ref="L115:N115"/>
    <mergeCell ref="P216:R216"/>
    <mergeCell ref="P196:R196"/>
    <mergeCell ref="N81:P81"/>
    <mergeCell ref="N82:P82"/>
    <mergeCell ref="N91:P91"/>
    <mergeCell ref="F82:J82"/>
    <mergeCell ref="K82:M82"/>
    <mergeCell ref="F105:K105"/>
    <mergeCell ref="L105:N105"/>
    <mergeCell ref="O105:Q105"/>
    <mergeCell ref="F107:K107"/>
    <mergeCell ref="F405:J405"/>
    <mergeCell ref="K405:M405"/>
    <mergeCell ref="N405:P405"/>
    <mergeCell ref="F404:J404"/>
    <mergeCell ref="K404:M404"/>
    <mergeCell ref="N404:P404"/>
    <mergeCell ref="P180:R180"/>
    <mergeCell ref="P228:R228"/>
    <mergeCell ref="P229:R229"/>
    <mergeCell ref="O108:Q108"/>
    <mergeCell ref="F109:K109"/>
    <mergeCell ref="O109:Q109"/>
    <mergeCell ref="F116:K116"/>
    <mergeCell ref="L116:N116"/>
    <mergeCell ref="O116:Q116"/>
    <mergeCell ref="F110:K110"/>
    <mergeCell ref="P179:R179"/>
    <mergeCell ref="P195:R195"/>
    <mergeCell ref="L157:N157"/>
    <mergeCell ref="G169:J169"/>
    <mergeCell ref="K169:M169"/>
    <mergeCell ref="N169:P169"/>
    <mergeCell ref="G162:J162"/>
    <mergeCell ref="K502:M502"/>
    <mergeCell ref="N455:P455"/>
    <mergeCell ref="N456:P456"/>
    <mergeCell ref="N457:P457"/>
    <mergeCell ref="N458:P458"/>
    <mergeCell ref="F465:J465"/>
    <mergeCell ref="K465:M465"/>
    <mergeCell ref="N465:P465"/>
    <mergeCell ref="K452:M452"/>
    <mergeCell ref="N452:P452"/>
    <mergeCell ref="F453:J453"/>
    <mergeCell ref="E396:L396"/>
    <mergeCell ref="M396:O396"/>
    <mergeCell ref="F402:J402"/>
    <mergeCell ref="K402:M402"/>
    <mergeCell ref="K429:M429"/>
    <mergeCell ref="N429:P429"/>
    <mergeCell ref="F427:J427"/>
    <mergeCell ref="K427:M427"/>
    <mergeCell ref="G441:J441"/>
    <mergeCell ref="G442:J442"/>
    <mergeCell ref="K441:M441"/>
    <mergeCell ref="N441:P441"/>
    <mergeCell ref="F471:J471"/>
    <mergeCell ref="K471:M471"/>
    <mergeCell ref="N471:P471"/>
    <mergeCell ref="N460:P460"/>
    <mergeCell ref="N461:P461"/>
    <mergeCell ref="N462:P462"/>
    <mergeCell ref="N466:P466"/>
    <mergeCell ref="N467:P467"/>
    <mergeCell ref="N459:P459"/>
    <mergeCell ref="F414:J414"/>
    <mergeCell ref="K414:M414"/>
    <mergeCell ref="N414:P414"/>
    <mergeCell ref="F415:J415"/>
    <mergeCell ref="K415:M415"/>
    <mergeCell ref="N415:P415"/>
    <mergeCell ref="F406:J406"/>
    <mergeCell ref="F416:J416"/>
    <mergeCell ref="F417:J417"/>
    <mergeCell ref="F418:J418"/>
    <mergeCell ref="F419:J419"/>
    <mergeCell ref="N427:P427"/>
    <mergeCell ref="F111:K111"/>
    <mergeCell ref="L111:N111"/>
    <mergeCell ref="O111:Q111"/>
    <mergeCell ref="F112:K112"/>
    <mergeCell ref="L112:N112"/>
    <mergeCell ref="O112:Q112"/>
    <mergeCell ref="F119:K119"/>
    <mergeCell ref="L119:N119"/>
    <mergeCell ref="O119:Q119"/>
    <mergeCell ref="F117:K117"/>
    <mergeCell ref="L117:N117"/>
    <mergeCell ref="N425:P425"/>
    <mergeCell ref="G197:O197"/>
    <mergeCell ref="P197:R197"/>
    <mergeCell ref="G198:O198"/>
    <mergeCell ref="P198:R198"/>
    <mergeCell ref="G199:O199"/>
    <mergeCell ref="P199:R199"/>
    <mergeCell ref="G200:O200"/>
    <mergeCell ref="G500:J500"/>
    <mergeCell ref="N500:P500"/>
    <mergeCell ref="N451:P451"/>
    <mergeCell ref="K443:M443"/>
    <mergeCell ref="N453:P453"/>
    <mergeCell ref="F464:J464"/>
    <mergeCell ref="K464:M464"/>
    <mergeCell ref="N464:P464"/>
    <mergeCell ref="F454:J454"/>
    <mergeCell ref="F455:J455"/>
    <mergeCell ref="F456:J456"/>
    <mergeCell ref="F457:J457"/>
    <mergeCell ref="F458:J458"/>
    <mergeCell ref="F459:J459"/>
    <mergeCell ref="N454:P454"/>
    <mergeCell ref="N468:P468"/>
    <mergeCell ref="N469:P469"/>
    <mergeCell ref="F474:J474"/>
    <mergeCell ref="K474:M474"/>
    <mergeCell ref="N474:P474"/>
    <mergeCell ref="G484:J484"/>
    <mergeCell ref="G485:J485"/>
    <mergeCell ref="G482:J482"/>
    <mergeCell ref="G445:J445"/>
    <mergeCell ref="G444:J444"/>
    <mergeCell ref="G443:J443"/>
    <mergeCell ref="G481:J481"/>
    <mergeCell ref="N443:P443"/>
    <mergeCell ref="N445:P445"/>
    <mergeCell ref="N444:P444"/>
    <mergeCell ref="N463:P463"/>
    <mergeCell ref="N470:P470"/>
    <mergeCell ref="G495:J495"/>
    <mergeCell ref="G496:J496"/>
    <mergeCell ref="K495:M495"/>
    <mergeCell ref="G211:O211"/>
    <mergeCell ref="G216:O216"/>
    <mergeCell ref="G217:O217"/>
    <mergeCell ref="G218:O218"/>
    <mergeCell ref="G219:O219"/>
    <mergeCell ref="G220:O220"/>
    <mergeCell ref="G221:O221"/>
    <mergeCell ref="G233:O233"/>
    <mergeCell ref="G215:O215"/>
    <mergeCell ref="G214:O214"/>
    <mergeCell ref="N498:P498"/>
    <mergeCell ref="G488:J488"/>
    <mergeCell ref="K444:M444"/>
    <mergeCell ref="G499:J499"/>
    <mergeCell ref="N499:P499"/>
    <mergeCell ref="F403:J403"/>
    <mergeCell ref="K403:M403"/>
    <mergeCell ref="N403:P403"/>
    <mergeCell ref="N438:P438"/>
    <mergeCell ref="G440:J440"/>
    <mergeCell ref="G439:J439"/>
    <mergeCell ref="G438:J438"/>
    <mergeCell ref="N424:P424"/>
    <mergeCell ref="F428:J428"/>
    <mergeCell ref="K428:M428"/>
    <mergeCell ref="F423:J423"/>
    <mergeCell ref="F424:J424"/>
    <mergeCell ref="K423:M423"/>
    <mergeCell ref="K424:M424"/>
    <mergeCell ref="L153:N153"/>
    <mergeCell ref="N163:P163"/>
    <mergeCell ref="N167:P167"/>
    <mergeCell ref="N168:P168"/>
    <mergeCell ref="N165:P165"/>
    <mergeCell ref="N166:P166"/>
    <mergeCell ref="L110:N110"/>
    <mergeCell ref="F106:K106"/>
    <mergeCell ref="L106:N106"/>
    <mergeCell ref="O106:Q106"/>
    <mergeCell ref="G164:J164"/>
    <mergeCell ref="F113:K113"/>
    <mergeCell ref="F114:K114"/>
    <mergeCell ref="F115:K115"/>
    <mergeCell ref="L113:N113"/>
    <mergeCell ref="G756:J756"/>
    <mergeCell ref="P182:R182"/>
    <mergeCell ref="G183:O183"/>
    <mergeCell ref="P183:R183"/>
    <mergeCell ref="K497:M497"/>
    <mergeCell ref="K498:M498"/>
    <mergeCell ref="K499:M499"/>
    <mergeCell ref="K516:M516"/>
    <mergeCell ref="K496:M496"/>
    <mergeCell ref="G503:J503"/>
    <mergeCell ref="N473:P473"/>
    <mergeCell ref="K475:M475"/>
    <mergeCell ref="N475:P475"/>
    <mergeCell ref="F473:J473"/>
    <mergeCell ref="K473:M473"/>
    <mergeCell ref="K500:M500"/>
    <mergeCell ref="K501:M501"/>
    <mergeCell ref="G156:K156"/>
    <mergeCell ref="F81:J81"/>
    <mergeCell ref="G157:K157"/>
    <mergeCell ref="F85:J85"/>
    <mergeCell ref="K85:M85"/>
    <mergeCell ref="N85:P85"/>
    <mergeCell ref="F86:J86"/>
    <mergeCell ref="K86:M86"/>
    <mergeCell ref="N86:P86"/>
    <mergeCell ref="F89:J89"/>
    <mergeCell ref="L156:N156"/>
    <mergeCell ref="F88:J88"/>
    <mergeCell ref="K88:M88"/>
    <mergeCell ref="N88:P88"/>
    <mergeCell ref="L107:N107"/>
    <mergeCell ref="O107:Q107"/>
    <mergeCell ref="G234:O234"/>
    <mergeCell ref="K89:M89"/>
    <mergeCell ref="N89:P89"/>
    <mergeCell ref="F90:J90"/>
    <mergeCell ref="K90:M90"/>
    <mergeCell ref="N90:P90"/>
    <mergeCell ref="F87:J87"/>
    <mergeCell ref="K87:M87"/>
    <mergeCell ref="N87:P87"/>
    <mergeCell ref="K162:M162"/>
    <mergeCell ref="N162:P162"/>
    <mergeCell ref="G163:J163"/>
    <mergeCell ref="K163:M163"/>
    <mergeCell ref="G152:K152"/>
    <mergeCell ref="L152:N152"/>
    <mergeCell ref="G153:K153"/>
    <mergeCell ref="G202:O202"/>
    <mergeCell ref="P202:R202"/>
    <mergeCell ref="G203:O203"/>
    <mergeCell ref="P203:R203"/>
    <mergeCell ref="P204:R204"/>
    <mergeCell ref="G176:O176"/>
    <mergeCell ref="P176:R176"/>
    <mergeCell ref="L143:N143"/>
    <mergeCell ref="G150:K150"/>
    <mergeCell ref="L150:N150"/>
    <mergeCell ref="G151:K151"/>
    <mergeCell ref="L151:N151"/>
    <mergeCell ref="P212:R212"/>
    <mergeCell ref="P213:R213"/>
    <mergeCell ref="P214:R214"/>
    <mergeCell ref="P217:R217"/>
    <mergeCell ref="K81:M81"/>
    <mergeCell ref="K96:M96"/>
    <mergeCell ref="K95:M95"/>
    <mergeCell ref="F83:J83"/>
    <mergeCell ref="K83:M83"/>
    <mergeCell ref="N83:P83"/>
    <mergeCell ref="F84:J84"/>
    <mergeCell ref="K84:M84"/>
    <mergeCell ref="N84:P84"/>
    <mergeCell ref="O117:Q117"/>
    <mergeCell ref="G154:K154"/>
    <mergeCell ref="L154:N154"/>
    <mergeCell ref="G155:K155"/>
    <mergeCell ref="L155:N155"/>
    <mergeCell ref="K164:M164"/>
    <mergeCell ref="N164:P164"/>
    <mergeCell ref="P218:R218"/>
    <mergeCell ref="P219:R219"/>
    <mergeCell ref="P220:R220"/>
    <mergeCell ref="P221:R221"/>
    <mergeCell ref="P222:R222"/>
    <mergeCell ref="P223:R223"/>
    <mergeCell ref="P224:R224"/>
    <mergeCell ref="P225:R225"/>
    <mergeCell ref="P226:R226"/>
    <mergeCell ref="P227:R227"/>
    <mergeCell ref="G144:K144"/>
    <mergeCell ref="G145:K145"/>
    <mergeCell ref="G146:K146"/>
    <mergeCell ref="G147:K147"/>
    <mergeCell ref="G148:K148"/>
    <mergeCell ref="G149:K149"/>
    <mergeCell ref="L144:N144"/>
    <mergeCell ref="L145:N145"/>
    <mergeCell ref="L146:N146"/>
    <mergeCell ref="L147:N147"/>
    <mergeCell ref="L148:N148"/>
    <mergeCell ref="L149:N149"/>
    <mergeCell ref="G165:J165"/>
    <mergeCell ref="G166:J166"/>
    <mergeCell ref="G167:J167"/>
    <mergeCell ref="G168:J168"/>
    <mergeCell ref="K165:M165"/>
    <mergeCell ref="K166:M166"/>
    <mergeCell ref="K167:M167"/>
    <mergeCell ref="K168:M168"/>
    <mergeCell ref="G196:O196"/>
    <mergeCell ref="P201:R201"/>
    <mergeCell ref="P234:R234"/>
    <mergeCell ref="G184:O184"/>
    <mergeCell ref="P184:R184"/>
    <mergeCell ref="G185:O185"/>
    <mergeCell ref="P185:R185"/>
    <mergeCell ref="G186:O186"/>
    <mergeCell ref="P186:R186"/>
    <mergeCell ref="G187:O187"/>
    <mergeCell ref="P187:R187"/>
    <mergeCell ref="G188:O188"/>
    <mergeCell ref="P188:R188"/>
    <mergeCell ref="G189:O189"/>
    <mergeCell ref="P189:R189"/>
    <mergeCell ref="G190:O190"/>
    <mergeCell ref="P190:R190"/>
    <mergeCell ref="G191:O191"/>
    <mergeCell ref="P191:R191"/>
    <mergeCell ref="G192:O192"/>
    <mergeCell ref="P192:R192"/>
    <mergeCell ref="G193:O193"/>
    <mergeCell ref="P193:R193"/>
    <mergeCell ref="G194:O194"/>
    <mergeCell ref="P194:R194"/>
    <mergeCell ref="G195:O195"/>
    <mergeCell ref="G222:O222"/>
    <mergeCell ref="G223:O223"/>
    <mergeCell ref="G224:O224"/>
    <mergeCell ref="G225:O225"/>
    <mergeCell ref="G226:O226"/>
    <mergeCell ref="G227:O227"/>
    <mergeCell ref="P211:R211"/>
    <mergeCell ref="G204:O204"/>
    <mergeCell ref="O244:Q244"/>
    <mergeCell ref="O245:Q245"/>
    <mergeCell ref="O246:Q246"/>
    <mergeCell ref="O247:Q247"/>
    <mergeCell ref="O248:Q248"/>
    <mergeCell ref="O250:Q250"/>
    <mergeCell ref="O251:Q251"/>
    <mergeCell ref="O252:Q252"/>
    <mergeCell ref="O253:Q253"/>
    <mergeCell ref="O254:Q254"/>
    <mergeCell ref="O255:Q255"/>
    <mergeCell ref="F249:N249"/>
    <mergeCell ref="O249:Q249"/>
    <mergeCell ref="G205:O205"/>
    <mergeCell ref="P205:R205"/>
    <mergeCell ref="G206:O206"/>
    <mergeCell ref="P206:R206"/>
    <mergeCell ref="G207:O207"/>
    <mergeCell ref="P207:R207"/>
    <mergeCell ref="G208:O208"/>
    <mergeCell ref="P208:R208"/>
    <mergeCell ref="G209:O209"/>
    <mergeCell ref="P209:R209"/>
    <mergeCell ref="G210:O210"/>
    <mergeCell ref="P210:R210"/>
    <mergeCell ref="F244:N244"/>
    <mergeCell ref="F245:N245"/>
    <mergeCell ref="F246:N246"/>
    <mergeCell ref="F247:N247"/>
    <mergeCell ref="F248:N248"/>
    <mergeCell ref="G235:O235"/>
    <mergeCell ref="P235:R235"/>
    <mergeCell ref="F250:N250"/>
    <mergeCell ref="F251:N251"/>
    <mergeCell ref="F252:N252"/>
    <mergeCell ref="F253:N253"/>
    <mergeCell ref="F254:N254"/>
    <mergeCell ref="F255:N255"/>
    <mergeCell ref="O259:Q259"/>
    <mergeCell ref="F260:N260"/>
    <mergeCell ref="O260:Q260"/>
    <mergeCell ref="G285:M285"/>
    <mergeCell ref="G286:M286"/>
    <mergeCell ref="G287:M287"/>
    <mergeCell ref="G288:M288"/>
    <mergeCell ref="G289:M289"/>
    <mergeCell ref="G290:M290"/>
    <mergeCell ref="G291:M291"/>
    <mergeCell ref="G292:M292"/>
    <mergeCell ref="G293:M293"/>
    <mergeCell ref="G294:M294"/>
    <mergeCell ref="G295:M295"/>
    <mergeCell ref="G296:M296"/>
    <mergeCell ref="G297:M297"/>
    <mergeCell ref="G298:M298"/>
    <mergeCell ref="G299:M299"/>
    <mergeCell ref="G300:M300"/>
    <mergeCell ref="G301:M301"/>
    <mergeCell ref="G311:M311"/>
    <mergeCell ref="G312:M312"/>
    <mergeCell ref="G313:M313"/>
    <mergeCell ref="F256:N256"/>
    <mergeCell ref="O256:Q256"/>
    <mergeCell ref="G314:M314"/>
    <mergeCell ref="G315:M315"/>
    <mergeCell ref="G316:M316"/>
    <mergeCell ref="G317:M317"/>
    <mergeCell ref="G302:M302"/>
    <mergeCell ref="G303:M303"/>
    <mergeCell ref="G304:M304"/>
    <mergeCell ref="G305:M305"/>
    <mergeCell ref="G306:M306"/>
    <mergeCell ref="G307:M307"/>
    <mergeCell ref="G308:M308"/>
    <mergeCell ref="G309:M309"/>
    <mergeCell ref="G310:M310"/>
    <mergeCell ref="G318:M318"/>
    <mergeCell ref="G319:M319"/>
    <mergeCell ref="G320:M320"/>
    <mergeCell ref="G321:M321"/>
    <mergeCell ref="G322:M322"/>
    <mergeCell ref="G323:M323"/>
    <mergeCell ref="G324:M324"/>
    <mergeCell ref="G325:M325"/>
    <mergeCell ref="G326:M326"/>
    <mergeCell ref="G327:M327"/>
    <mergeCell ref="G328:M328"/>
    <mergeCell ref="G329:M329"/>
    <mergeCell ref="G330:M330"/>
    <mergeCell ref="G331:M331"/>
    <mergeCell ref="G332:M332"/>
    <mergeCell ref="G333:M333"/>
    <mergeCell ref="G334:M334"/>
    <mergeCell ref="G335:M335"/>
    <mergeCell ref="G336:M336"/>
    <mergeCell ref="G337:M337"/>
    <mergeCell ref="G338:M338"/>
    <mergeCell ref="G339:M339"/>
    <mergeCell ref="G340:M340"/>
    <mergeCell ref="G341:M341"/>
    <mergeCell ref="G342:M342"/>
    <mergeCell ref="G343:M343"/>
    <mergeCell ref="G344:M344"/>
    <mergeCell ref="G368:M368"/>
    <mergeCell ref="G369:M369"/>
    <mergeCell ref="G370:M370"/>
    <mergeCell ref="G371:M371"/>
    <mergeCell ref="G372:M372"/>
    <mergeCell ref="G373:M373"/>
    <mergeCell ref="G374:M374"/>
    <mergeCell ref="G375:M375"/>
    <mergeCell ref="G376:M376"/>
    <mergeCell ref="G377:M377"/>
    <mergeCell ref="G378:M378"/>
    <mergeCell ref="G345:M345"/>
    <mergeCell ref="G346:M346"/>
    <mergeCell ref="G347:M347"/>
    <mergeCell ref="G348:M348"/>
    <mergeCell ref="G349:M349"/>
    <mergeCell ref="G350:M350"/>
    <mergeCell ref="G351:M351"/>
    <mergeCell ref="G352:M352"/>
    <mergeCell ref="G353:M353"/>
    <mergeCell ref="G354:M354"/>
    <mergeCell ref="G355:M355"/>
    <mergeCell ref="G356:M356"/>
    <mergeCell ref="G357:M357"/>
    <mergeCell ref="G358:M358"/>
    <mergeCell ref="G359:M359"/>
    <mergeCell ref="G360:M360"/>
    <mergeCell ref="G361:M361"/>
    <mergeCell ref="G379:M379"/>
    <mergeCell ref="G380:M380"/>
    <mergeCell ref="G381:M381"/>
    <mergeCell ref="G382:M382"/>
    <mergeCell ref="G383:M383"/>
    <mergeCell ref="G384:M384"/>
    <mergeCell ref="G385:M385"/>
    <mergeCell ref="G386:M386"/>
    <mergeCell ref="G387:M387"/>
    <mergeCell ref="G388:M388"/>
    <mergeCell ref="G389:M389"/>
    <mergeCell ref="G390:M390"/>
    <mergeCell ref="G271:M271"/>
    <mergeCell ref="G272:M272"/>
    <mergeCell ref="G273:M273"/>
    <mergeCell ref="G274:M274"/>
    <mergeCell ref="G275:M275"/>
    <mergeCell ref="G276:M276"/>
    <mergeCell ref="G277:M277"/>
    <mergeCell ref="G278:M278"/>
    <mergeCell ref="G279:M279"/>
    <mergeCell ref="G280:M280"/>
    <mergeCell ref="G281:M281"/>
    <mergeCell ref="G282:M282"/>
    <mergeCell ref="G283:M283"/>
    <mergeCell ref="G284:M284"/>
    <mergeCell ref="G362:M362"/>
    <mergeCell ref="G363:M363"/>
    <mergeCell ref="G364:M364"/>
    <mergeCell ref="G365:M365"/>
    <mergeCell ref="G366:M366"/>
    <mergeCell ref="G367:M367"/>
    <mergeCell ref="N271:P271"/>
    <mergeCell ref="N272:P272"/>
    <mergeCell ref="N273:P273"/>
    <mergeCell ref="N274:P274"/>
    <mergeCell ref="N275:P275"/>
    <mergeCell ref="N276:P276"/>
    <mergeCell ref="N277:P277"/>
    <mergeCell ref="N278:P278"/>
    <mergeCell ref="N279:P279"/>
    <mergeCell ref="N280:P280"/>
    <mergeCell ref="N281:P281"/>
    <mergeCell ref="N282:P282"/>
    <mergeCell ref="N283:P283"/>
    <mergeCell ref="N284:P284"/>
    <mergeCell ref="N285:P285"/>
    <mergeCell ref="N286:P286"/>
    <mergeCell ref="N287:P287"/>
    <mergeCell ref="N288:P288"/>
    <mergeCell ref="N289:P289"/>
    <mergeCell ref="N290:P290"/>
    <mergeCell ref="N291:P291"/>
    <mergeCell ref="N292:P292"/>
    <mergeCell ref="N293:P293"/>
    <mergeCell ref="N294:P294"/>
    <mergeCell ref="N295:P295"/>
    <mergeCell ref="N296:P296"/>
    <mergeCell ref="N297:P297"/>
    <mergeCell ref="N298:P298"/>
    <mergeCell ref="N299:P299"/>
    <mergeCell ref="N300:P300"/>
    <mergeCell ref="N301:P301"/>
    <mergeCell ref="N302:P302"/>
    <mergeCell ref="N303:P303"/>
    <mergeCell ref="N304:P304"/>
    <mergeCell ref="N305:P305"/>
    <mergeCell ref="N306:P306"/>
    <mergeCell ref="N307:P307"/>
    <mergeCell ref="N308:P308"/>
    <mergeCell ref="N309:P309"/>
    <mergeCell ref="N310:P310"/>
    <mergeCell ref="N311:P311"/>
    <mergeCell ref="N312:P312"/>
    <mergeCell ref="N313:P313"/>
    <mergeCell ref="N314:P314"/>
    <mergeCell ref="N315:P315"/>
    <mergeCell ref="N316:P316"/>
    <mergeCell ref="N317:P317"/>
    <mergeCell ref="N318:P318"/>
    <mergeCell ref="N319:P319"/>
    <mergeCell ref="N320:P320"/>
    <mergeCell ref="N321:P321"/>
    <mergeCell ref="N322:P322"/>
    <mergeCell ref="N323:P323"/>
    <mergeCell ref="N324:P324"/>
    <mergeCell ref="N325:P325"/>
    <mergeCell ref="N326:P326"/>
    <mergeCell ref="N327:P327"/>
    <mergeCell ref="N328:P328"/>
    <mergeCell ref="N329:P329"/>
    <mergeCell ref="N330:P330"/>
    <mergeCell ref="N331:P331"/>
    <mergeCell ref="N332:P332"/>
    <mergeCell ref="N333:P333"/>
    <mergeCell ref="N334:P334"/>
    <mergeCell ref="N335:P335"/>
    <mergeCell ref="N336:P336"/>
    <mergeCell ref="N337:P337"/>
    <mergeCell ref="N338:P338"/>
    <mergeCell ref="N339:P339"/>
    <mergeCell ref="N340:P340"/>
    <mergeCell ref="N341:P341"/>
    <mergeCell ref="N342:P342"/>
    <mergeCell ref="N343:P343"/>
    <mergeCell ref="N344:P344"/>
    <mergeCell ref="N345:P345"/>
    <mergeCell ref="N346:P346"/>
    <mergeCell ref="N347:P347"/>
    <mergeCell ref="N348:P348"/>
    <mergeCell ref="N349:P349"/>
    <mergeCell ref="N350:P350"/>
    <mergeCell ref="N351:P351"/>
    <mergeCell ref="N352:P352"/>
    <mergeCell ref="N353:P353"/>
    <mergeCell ref="N354:P354"/>
    <mergeCell ref="N355:P355"/>
    <mergeCell ref="N356:P356"/>
    <mergeCell ref="N357:P357"/>
    <mergeCell ref="N358:P358"/>
    <mergeCell ref="N359:P359"/>
    <mergeCell ref="N360:P360"/>
    <mergeCell ref="N361:P361"/>
    <mergeCell ref="N362:P362"/>
    <mergeCell ref="N363:P363"/>
    <mergeCell ref="N364:P364"/>
    <mergeCell ref="N365:P365"/>
    <mergeCell ref="N366:P366"/>
    <mergeCell ref="N367:P367"/>
    <mergeCell ref="N368:P368"/>
    <mergeCell ref="N369:P369"/>
    <mergeCell ref="N370:P370"/>
    <mergeCell ref="N371:P371"/>
    <mergeCell ref="N372:P372"/>
    <mergeCell ref="N423:P423"/>
    <mergeCell ref="N390:P390"/>
    <mergeCell ref="N373:P373"/>
    <mergeCell ref="N374:P374"/>
    <mergeCell ref="N375:P375"/>
    <mergeCell ref="N376:P376"/>
    <mergeCell ref="N377:P377"/>
    <mergeCell ref="N378:P378"/>
    <mergeCell ref="N379:P379"/>
    <mergeCell ref="N380:P380"/>
    <mergeCell ref="N381:P381"/>
    <mergeCell ref="N382:P382"/>
    <mergeCell ref="N383:P383"/>
    <mergeCell ref="N384:P384"/>
    <mergeCell ref="N385:P385"/>
    <mergeCell ref="N386:P386"/>
    <mergeCell ref="N387:P387"/>
    <mergeCell ref="N388:P388"/>
    <mergeCell ref="N389:P389"/>
    <mergeCell ref="N402:P402"/>
    <mergeCell ref="P396:R396"/>
    <mergeCell ref="F420:J420"/>
    <mergeCell ref="F421:J421"/>
    <mergeCell ref="F422:J422"/>
    <mergeCell ref="N472:P472"/>
    <mergeCell ref="G437:J437"/>
    <mergeCell ref="K437:M437"/>
    <mergeCell ref="N437:P437"/>
    <mergeCell ref="F451:J451"/>
    <mergeCell ref="G480:J480"/>
    <mergeCell ref="N436:P436"/>
    <mergeCell ref="K445:M445"/>
    <mergeCell ref="K436:M436"/>
    <mergeCell ref="F426:J426"/>
    <mergeCell ref="K426:M426"/>
    <mergeCell ref="N426:P426"/>
    <mergeCell ref="F429:J429"/>
    <mergeCell ref="K416:M416"/>
    <mergeCell ref="K417:M417"/>
    <mergeCell ref="K418:M418"/>
    <mergeCell ref="K419:M419"/>
    <mergeCell ref="K420:M420"/>
    <mergeCell ref="K421:M421"/>
    <mergeCell ref="K422:M422"/>
    <mergeCell ref="N417:P417"/>
    <mergeCell ref="N418:P418"/>
    <mergeCell ref="N419:P419"/>
    <mergeCell ref="N420:P420"/>
    <mergeCell ref="N421:P421"/>
    <mergeCell ref="N422:P422"/>
    <mergeCell ref="K442:M442"/>
    <mergeCell ref="N442:P442"/>
    <mergeCell ref="F452:J452"/>
    <mergeCell ref="G492:J492"/>
    <mergeCell ref="G493:J493"/>
    <mergeCell ref="K492:M492"/>
    <mergeCell ref="K493:M493"/>
    <mergeCell ref="F460:J460"/>
    <mergeCell ref="F461:J461"/>
    <mergeCell ref="F462:J462"/>
    <mergeCell ref="F463:J463"/>
    <mergeCell ref="F466:J466"/>
    <mergeCell ref="F467:J467"/>
    <mergeCell ref="F468:J468"/>
    <mergeCell ref="F469:J469"/>
    <mergeCell ref="K460:M460"/>
    <mergeCell ref="K461:M461"/>
    <mergeCell ref="K462:M462"/>
    <mergeCell ref="K463:M463"/>
    <mergeCell ref="K466:M466"/>
    <mergeCell ref="K467:M467"/>
    <mergeCell ref="K468:M468"/>
    <mergeCell ref="K469:M469"/>
    <mergeCell ref="K491:M491"/>
    <mergeCell ref="G486:J486"/>
    <mergeCell ref="F472:J472"/>
    <mergeCell ref="K472:M472"/>
    <mergeCell ref="G487:J487"/>
    <mergeCell ref="F470:J470"/>
    <mergeCell ref="K489:M489"/>
    <mergeCell ref="K483:M483"/>
    <mergeCell ref="K488:M488"/>
    <mergeCell ref="G505:J505"/>
    <mergeCell ref="G506:J506"/>
    <mergeCell ref="G507:J507"/>
    <mergeCell ref="G508:J508"/>
    <mergeCell ref="G509:J509"/>
    <mergeCell ref="G510:J510"/>
    <mergeCell ref="G511:J511"/>
    <mergeCell ref="G512:J512"/>
    <mergeCell ref="K503:M503"/>
    <mergeCell ref="K504:M504"/>
    <mergeCell ref="K505:M505"/>
    <mergeCell ref="K506:M506"/>
    <mergeCell ref="K507:M507"/>
    <mergeCell ref="K508:M508"/>
    <mergeCell ref="K509:M509"/>
    <mergeCell ref="K510:M510"/>
    <mergeCell ref="K511:M511"/>
    <mergeCell ref="K512:M512"/>
    <mergeCell ref="G504:J504"/>
    <mergeCell ref="G651:M651"/>
    <mergeCell ref="G621:M621"/>
    <mergeCell ref="G622:M622"/>
    <mergeCell ref="G623:M623"/>
    <mergeCell ref="G625:M625"/>
    <mergeCell ref="G626:M626"/>
    <mergeCell ref="G627:M627"/>
    <mergeCell ref="G628:M628"/>
    <mergeCell ref="G629:M629"/>
    <mergeCell ref="G643:M643"/>
    <mergeCell ref="G648:M648"/>
    <mergeCell ref="G649:M649"/>
    <mergeCell ref="G647:M647"/>
    <mergeCell ref="G632:M632"/>
    <mergeCell ref="G630:M630"/>
    <mergeCell ref="G513:J513"/>
    <mergeCell ref="G514:J514"/>
    <mergeCell ref="G515:J515"/>
    <mergeCell ref="K513:M513"/>
    <mergeCell ref="K514:M514"/>
    <mergeCell ref="K515:M515"/>
    <mergeCell ref="G610:M610"/>
    <mergeCell ref="G611:M611"/>
    <mergeCell ref="G612:M612"/>
    <mergeCell ref="G613:M613"/>
    <mergeCell ref="G614:M614"/>
    <mergeCell ref="G615:M615"/>
    <mergeCell ref="G616:M616"/>
    <mergeCell ref="G617:M617"/>
    <mergeCell ref="G618:M618"/>
    <mergeCell ref="G619:M619"/>
    <mergeCell ref="G644:M644"/>
    <mergeCell ref="G645:M645"/>
    <mergeCell ref="G646:M646"/>
    <mergeCell ref="G650:M650"/>
    <mergeCell ref="F532:G532"/>
    <mergeCell ref="F530:I530"/>
    <mergeCell ref="F546:G546"/>
    <mergeCell ref="F533:G533"/>
    <mergeCell ref="F538:G538"/>
    <mergeCell ref="F539:G539"/>
    <mergeCell ref="F540:G540"/>
    <mergeCell ref="F544:G544"/>
    <mergeCell ref="F545:G545"/>
    <mergeCell ref="F553:G553"/>
    <mergeCell ref="F554:G554"/>
    <mergeCell ref="F555:G555"/>
    <mergeCell ref="F572:G572"/>
    <mergeCell ref="F573:G573"/>
    <mergeCell ref="G620:M620"/>
    <mergeCell ref="G633:M633"/>
    <mergeCell ref="F574:G574"/>
    <mergeCell ref="F581:G581"/>
    <mergeCell ref="M67:O67"/>
    <mergeCell ref="F32:J32"/>
    <mergeCell ref="K32:M32"/>
    <mergeCell ref="F33:J33"/>
    <mergeCell ref="K33:M33"/>
    <mergeCell ref="F34:M34"/>
    <mergeCell ref="F35:J35"/>
    <mergeCell ref="K35:M35"/>
    <mergeCell ref="F36:J36"/>
    <mergeCell ref="K36:M36"/>
    <mergeCell ref="F41:J41"/>
    <mergeCell ref="K41:M41"/>
    <mergeCell ref="F42:J42"/>
    <mergeCell ref="K42:M42"/>
    <mergeCell ref="F43:M43"/>
    <mergeCell ref="F44:J44"/>
    <mergeCell ref="K44:M44"/>
    <mergeCell ref="F45:J45"/>
    <mergeCell ref="K45:M45"/>
    <mergeCell ref="E397:L397"/>
    <mergeCell ref="M397:O397"/>
    <mergeCell ref="P397:R397"/>
    <mergeCell ref="A1:R1"/>
    <mergeCell ref="A2:R2"/>
    <mergeCell ref="A10:R10"/>
    <mergeCell ref="A411:R411"/>
    <mergeCell ref="A585:Q585"/>
    <mergeCell ref="A588:R588"/>
    <mergeCell ref="F60:J60"/>
    <mergeCell ref="K60:M60"/>
    <mergeCell ref="E69:L69"/>
    <mergeCell ref="F55:J55"/>
    <mergeCell ref="K55:M55"/>
    <mergeCell ref="F56:J56"/>
    <mergeCell ref="K56:M56"/>
    <mergeCell ref="F47:J47"/>
    <mergeCell ref="K47:M47"/>
    <mergeCell ref="F52:J52"/>
    <mergeCell ref="K52:M52"/>
    <mergeCell ref="F53:J53"/>
    <mergeCell ref="K53:M53"/>
    <mergeCell ref="F54:M54"/>
    <mergeCell ref="F46:J46"/>
    <mergeCell ref="K46:M46"/>
    <mergeCell ref="F57:J57"/>
    <mergeCell ref="K57:M57"/>
    <mergeCell ref="F58:J58"/>
    <mergeCell ref="K58:M58"/>
  </mergeCells>
  <pageMargins left="0.23622047244094491" right="0.23622047244094491" top="0.61" bottom="0.26" header="0.31496062992125984" footer="0.17"/>
  <pageSetup scale="55" orientation="landscape" r:id="rId1"/>
</worksheet>
</file>

<file path=xl/worksheets/sheet2.xml><?xml version="1.0" encoding="utf-8"?>
<worksheet xmlns="http://schemas.openxmlformats.org/spreadsheetml/2006/main" xmlns:r="http://schemas.openxmlformats.org/officeDocument/2006/relationships">
  <dimension ref="B3:G21"/>
  <sheetViews>
    <sheetView zoomScale="90" zoomScaleNormal="90" workbookViewId="0">
      <selection activeCell="A21" sqref="A21:XFD21"/>
    </sheetView>
  </sheetViews>
  <sheetFormatPr baseColWidth="10" defaultRowHeight="12.75"/>
  <cols>
    <col min="2" max="2" width="19.1640625" customWidth="1"/>
    <col min="3" max="3" width="41.83203125" customWidth="1"/>
    <col min="4" max="4" width="52" customWidth="1"/>
    <col min="5" max="5" width="41.33203125" bestFit="1" customWidth="1"/>
    <col min="6" max="6" width="43.33203125" customWidth="1"/>
  </cols>
  <sheetData>
    <row r="3" spans="2:6" ht="24" customHeight="1">
      <c r="B3" s="359" t="s">
        <v>92</v>
      </c>
      <c r="C3" s="359"/>
      <c r="D3" s="359"/>
      <c r="E3" s="359"/>
      <c r="F3" s="359"/>
    </row>
    <row r="4" spans="2:6">
      <c r="B4" s="68" t="s">
        <v>93</v>
      </c>
      <c r="C4" s="68" t="s">
        <v>94</v>
      </c>
      <c r="D4" s="68" t="s">
        <v>95</v>
      </c>
      <c r="E4" s="68" t="s">
        <v>96</v>
      </c>
      <c r="F4" s="68" t="s">
        <v>97</v>
      </c>
    </row>
    <row r="5" spans="2:6" ht="12" customHeight="1">
      <c r="B5" s="53" t="s">
        <v>98</v>
      </c>
      <c r="C5" s="54" t="s">
        <v>99</v>
      </c>
      <c r="D5" s="55" t="s">
        <v>100</v>
      </c>
      <c r="E5" s="56" t="s">
        <v>101</v>
      </c>
      <c r="F5" s="57" t="s">
        <v>83</v>
      </c>
    </row>
    <row r="6" spans="2:6" ht="11.25" customHeight="1">
      <c r="B6" s="58" t="s">
        <v>102</v>
      </c>
      <c r="C6" s="59" t="s">
        <v>103</v>
      </c>
      <c r="D6" s="60" t="s">
        <v>104</v>
      </c>
      <c r="E6" s="61" t="s">
        <v>105</v>
      </c>
      <c r="F6" s="62" t="s">
        <v>105</v>
      </c>
    </row>
    <row r="7" spans="2:6" ht="12.75" customHeight="1">
      <c r="B7" s="58" t="s">
        <v>106</v>
      </c>
      <c r="C7" s="59" t="s">
        <v>107</v>
      </c>
      <c r="D7" s="60" t="s">
        <v>108</v>
      </c>
      <c r="E7" s="61" t="s">
        <v>109</v>
      </c>
      <c r="F7" s="62" t="s">
        <v>110</v>
      </c>
    </row>
    <row r="8" spans="2:6" ht="10.5" customHeight="1">
      <c r="B8" s="58" t="s">
        <v>111</v>
      </c>
      <c r="C8" s="59" t="s">
        <v>112</v>
      </c>
      <c r="D8" s="60" t="s">
        <v>113</v>
      </c>
      <c r="E8" s="61" t="s">
        <v>114</v>
      </c>
      <c r="F8" s="62" t="s">
        <v>115</v>
      </c>
    </row>
    <row r="9" spans="2:6" ht="17.25" customHeight="1">
      <c r="B9" s="63" t="s">
        <v>116</v>
      </c>
      <c r="C9" s="64" t="s">
        <v>117</v>
      </c>
      <c r="D9" s="65" t="s">
        <v>118</v>
      </c>
      <c r="E9" s="66" t="s">
        <v>119</v>
      </c>
      <c r="F9" s="67" t="s">
        <v>120</v>
      </c>
    </row>
    <row r="10" spans="2:6">
      <c r="B10" s="49"/>
      <c r="C10" s="49"/>
      <c r="D10" s="49"/>
      <c r="E10" s="49"/>
      <c r="F10" s="49"/>
    </row>
    <row r="11" spans="2:6" ht="22.5" customHeight="1">
      <c r="B11" s="359" t="s">
        <v>121</v>
      </c>
      <c r="C11" s="359"/>
      <c r="D11" s="359"/>
      <c r="E11" s="359"/>
      <c r="F11" s="359"/>
    </row>
    <row r="12" spans="2:6">
      <c r="B12" s="68" t="s">
        <v>93</v>
      </c>
      <c r="C12" s="68" t="s">
        <v>94</v>
      </c>
      <c r="D12" s="68" t="s">
        <v>95</v>
      </c>
      <c r="E12" s="68" t="s">
        <v>96</v>
      </c>
      <c r="F12" s="68" t="s">
        <v>97</v>
      </c>
    </row>
    <row r="13" spans="2:6" ht="22.5">
      <c r="B13" s="53" t="s">
        <v>122</v>
      </c>
      <c r="C13" s="54" t="s">
        <v>123</v>
      </c>
      <c r="D13" s="55" t="s">
        <v>124</v>
      </c>
      <c r="E13" s="56" t="s">
        <v>125</v>
      </c>
      <c r="F13" s="57" t="s">
        <v>126</v>
      </c>
    </row>
    <row r="14" spans="2:6" ht="22.5">
      <c r="B14" s="58" t="s">
        <v>127</v>
      </c>
      <c r="C14" s="59" t="s">
        <v>128</v>
      </c>
      <c r="D14" s="60" t="s">
        <v>129</v>
      </c>
      <c r="E14" s="61" t="s">
        <v>130</v>
      </c>
      <c r="F14" s="62" t="s">
        <v>131</v>
      </c>
    </row>
    <row r="15" spans="2:6" ht="22.5">
      <c r="B15" s="58" t="s">
        <v>132</v>
      </c>
      <c r="C15" s="59" t="s">
        <v>133</v>
      </c>
      <c r="D15" s="60" t="s">
        <v>134</v>
      </c>
      <c r="E15" s="61" t="s">
        <v>135</v>
      </c>
      <c r="F15" s="62" t="s">
        <v>146</v>
      </c>
    </row>
    <row r="16" spans="2:6" ht="13.5">
      <c r="B16" s="50"/>
      <c r="C16" s="51"/>
      <c r="D16" s="51"/>
      <c r="E16" s="52"/>
      <c r="F16" s="52"/>
    </row>
    <row r="17" spans="2:7" ht="24.75" customHeight="1">
      <c r="B17" s="359" t="s">
        <v>136</v>
      </c>
      <c r="C17" s="359"/>
      <c r="D17" s="359"/>
      <c r="E17" s="359"/>
      <c r="F17" s="359"/>
    </row>
    <row r="18" spans="2:7">
      <c r="B18" s="68" t="s">
        <v>93</v>
      </c>
      <c r="C18" s="68" t="s">
        <v>94</v>
      </c>
      <c r="D18" s="68" t="s">
        <v>95</v>
      </c>
      <c r="E18" s="68" t="s">
        <v>96</v>
      </c>
      <c r="F18" s="68" t="s">
        <v>97</v>
      </c>
    </row>
    <row r="19" spans="2:7" ht="33.75">
      <c r="B19" s="53" t="s">
        <v>137</v>
      </c>
      <c r="C19" s="54" t="s">
        <v>138</v>
      </c>
      <c r="D19" s="55" t="s">
        <v>139</v>
      </c>
      <c r="E19" s="56" t="s">
        <v>147</v>
      </c>
      <c r="F19" s="56" t="s">
        <v>150</v>
      </c>
    </row>
    <row r="20" spans="2:7" ht="33.75">
      <c r="B20" s="58" t="s">
        <v>140</v>
      </c>
      <c r="C20" s="59" t="s">
        <v>141</v>
      </c>
      <c r="D20" s="60" t="s">
        <v>142</v>
      </c>
      <c r="E20" s="61" t="s">
        <v>148</v>
      </c>
      <c r="F20" s="61" t="s">
        <v>151</v>
      </c>
    </row>
    <row r="21" spans="2:7" ht="64.5" customHeight="1">
      <c r="B21" s="58" t="s">
        <v>143</v>
      </c>
      <c r="C21" s="59" t="s">
        <v>144</v>
      </c>
      <c r="D21" s="60" t="s">
        <v>145</v>
      </c>
      <c r="E21" s="61" t="s">
        <v>149</v>
      </c>
      <c r="F21" s="61" t="s">
        <v>152</v>
      </c>
      <c r="G21" s="86"/>
    </row>
  </sheetData>
  <mergeCells count="3">
    <mergeCell ref="B3:F3"/>
    <mergeCell ref="B11:F11"/>
    <mergeCell ref="B17:F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Table 1</vt:lpstr>
      <vt:lpstr>Manual Notas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MONICA</cp:lastModifiedBy>
  <cp:lastPrinted>2018-04-17T16:10:18Z</cp:lastPrinted>
  <dcterms:created xsi:type="dcterms:W3CDTF">2017-02-28T18:38:56Z</dcterms:created>
  <dcterms:modified xsi:type="dcterms:W3CDTF">2018-10-23T16:17:53Z</dcterms:modified>
</cp:coreProperties>
</file>